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№4" sheetId="1" r:id="rId1"/>
    <sheet name="№ 6" sheetId="2" r:id="rId2"/>
    <sheet name="№5" sheetId="3" r:id="rId3"/>
    <sheet name="№7" sheetId="4" r:id="rId4"/>
    <sheet name="№8" sheetId="5" r:id="rId5"/>
    <sheet name="№9" sheetId="6" r:id="rId6"/>
    <sheet name="№10" sheetId="7" r:id="rId7"/>
    <sheet name="№11" sheetId="8" r:id="rId8"/>
  </sheets>
  <definedNames/>
  <calcPr fullCalcOnLoad="1"/>
</workbook>
</file>

<file path=xl/sharedStrings.xml><?xml version="1.0" encoding="utf-8"?>
<sst xmlns="http://schemas.openxmlformats.org/spreadsheetml/2006/main" count="3217" uniqueCount="338">
  <si>
    <t>классификации</t>
  </si>
  <si>
    <t>182 1 06 00000 00 0000 110</t>
  </si>
  <si>
    <t>Код бюджетной классификации</t>
  </si>
  <si>
    <t>Сумма</t>
  </si>
  <si>
    <t xml:space="preserve">Наименование кодов экономической </t>
  </si>
  <si>
    <t>Налог на доходы физических лиц</t>
  </si>
  <si>
    <t>182 1 01 02040 01 1000 110</t>
  </si>
  <si>
    <t>Налоги на имущество</t>
  </si>
  <si>
    <t>Земельный налог</t>
  </si>
  <si>
    <t>0103</t>
  </si>
  <si>
    <t>0104</t>
  </si>
  <si>
    <t>Резервный фонд</t>
  </si>
  <si>
    <t>0801</t>
  </si>
  <si>
    <t xml:space="preserve">                                                        </t>
  </si>
  <si>
    <t>Вид</t>
  </si>
  <si>
    <t>Единый сельскохозяйственный налог</t>
  </si>
  <si>
    <t xml:space="preserve">                                                                                                                                                          Приложение № 4</t>
  </si>
  <si>
    <t>182 1 01 02000 10 0000 110</t>
  </si>
  <si>
    <t>Налоги  на совокупный доход</t>
  </si>
  <si>
    <t>0503</t>
  </si>
  <si>
    <t>182 1 05 00000 00 0000 0000</t>
  </si>
  <si>
    <t>Наименование главных  распорядителей</t>
  </si>
  <si>
    <t>и наименование показателей бюд.классификации</t>
  </si>
  <si>
    <t>Раздел</t>
  </si>
  <si>
    <t>подраздел</t>
  </si>
  <si>
    <t xml:space="preserve">Целевая </t>
  </si>
  <si>
    <t>статья</t>
  </si>
  <si>
    <t>расходов</t>
  </si>
  <si>
    <t>0412</t>
  </si>
  <si>
    <t>182 1 01 02010 01 1000 110</t>
  </si>
  <si>
    <t xml:space="preserve">182 1 01 02030 01 1000 110 </t>
  </si>
  <si>
    <t>182 1 05 03000 01 1000 110</t>
  </si>
  <si>
    <t>182 1 06 06023 10 1000 110</t>
  </si>
  <si>
    <t>182 1 06 06013 10 1000 110</t>
  </si>
  <si>
    <t>Другие вопросы в области национальной экономики</t>
  </si>
  <si>
    <t>0102</t>
  </si>
  <si>
    <t>0500</t>
  </si>
  <si>
    <t>0100</t>
  </si>
  <si>
    <t>ведомства</t>
  </si>
  <si>
    <t>182 1 06 06000 10 1000 110</t>
  </si>
  <si>
    <t>018 2 02  01001 10 0099 151</t>
  </si>
  <si>
    <t>182 1 06 01030 10  1000 110</t>
  </si>
  <si>
    <t xml:space="preserve">Земельный налог, взимаемый по ставкам  установ- </t>
  </si>
  <si>
    <t>ленным подпунктом 1 пункта 1 статьи 394 НК РФ</t>
  </si>
  <si>
    <t>ленным подпунктом 2 пункта 1 статьи 394 НК РФ</t>
  </si>
  <si>
    <t xml:space="preserve">Доходы , получаемые в виде арендной платы за  </t>
  </si>
  <si>
    <t xml:space="preserve">зем.участки  гос. собственность  на которые </t>
  </si>
  <si>
    <t>не разграничена и которые  расположены  в гра-</t>
  </si>
  <si>
    <t xml:space="preserve">ницах поселений, а также средства от продажи </t>
  </si>
  <si>
    <t>права  на заключение договоров аренды зем.уч-в</t>
  </si>
  <si>
    <t>бюджетной системы Российской Федерации</t>
  </si>
  <si>
    <t>018 2 02  00000 00 0000 151</t>
  </si>
  <si>
    <t xml:space="preserve">ВСЕГО </t>
  </si>
  <si>
    <t xml:space="preserve">018 1 11 07015 10 0000 120 </t>
  </si>
  <si>
    <t>Доходы от перечисления части прибыли , остающей-</t>
  </si>
  <si>
    <t xml:space="preserve">ся после уплаты налогов и иных обязательных пла- </t>
  </si>
  <si>
    <t>тежей  мун.унитар.-х предприятий, созд-х посел-ми</t>
  </si>
  <si>
    <t>018</t>
  </si>
  <si>
    <t xml:space="preserve"> ДОХОДЫ </t>
  </si>
  <si>
    <t xml:space="preserve">Субвенция  местным бюджетам на выполнение </t>
  </si>
  <si>
    <t>018 2 02  03024 10 0000 151</t>
  </si>
  <si>
    <t>Налог  на имущество физических лиц, взим-й по ставкам</t>
  </si>
  <si>
    <t>прим-м к объектам налогообложения, расположенным</t>
  </si>
  <si>
    <t>в границах поселений</t>
  </si>
  <si>
    <t>Безвозмездные поступления от других бюджетов</t>
  </si>
  <si>
    <t xml:space="preserve">Дотация  на выравнивание бюджетной обеспеченности </t>
  </si>
  <si>
    <t xml:space="preserve"> бюджетов поселений за счет средств К.Б. </t>
  </si>
  <si>
    <t>018 1 16 18050 10 0000 140</t>
  </si>
  <si>
    <t>Денежные взыскания (штрафы) за нарушение бюджет-</t>
  </si>
  <si>
    <t>ного законодательства ( в части бюджетов поселений)</t>
  </si>
  <si>
    <t>182 1 01 02020 01 1000 110</t>
  </si>
  <si>
    <t>115 114 00000 10 0000 000</t>
  </si>
  <si>
    <t xml:space="preserve">Собственные доходы  (налоговые </t>
  </si>
  <si>
    <t>и неналоговые)</t>
  </si>
  <si>
    <t>2014 год</t>
  </si>
  <si>
    <t>1102</t>
  </si>
  <si>
    <t>0113</t>
  </si>
  <si>
    <t>0111</t>
  </si>
  <si>
    <t xml:space="preserve">Налог на доходы физических лиц, с доходов, источником </t>
  </si>
  <si>
    <t>182 1 01 02010 01 2000 110</t>
  </si>
  <si>
    <t xml:space="preserve">которых является налоговый агент, за исключением </t>
  </si>
  <si>
    <t>182 1 01 02010 01 3000 110</t>
  </si>
  <si>
    <t xml:space="preserve">Налог на доходы физ.лиц  с доходов, полученных от </t>
  </si>
  <si>
    <t>182 1 01 02020 01 2000 110</t>
  </si>
  <si>
    <t xml:space="preserve">осуществления  деятельности физическими лицами, </t>
  </si>
  <si>
    <t>182 1 01 02020 01 3000 110</t>
  </si>
  <si>
    <t xml:space="preserve">зарегистрированными в качестве И.П., нотариусов, </t>
  </si>
  <si>
    <t>занимающихся частной практикой , адвокатов и др.лиц.</t>
  </si>
  <si>
    <t>Налог на доходы физических лиц,  с доходов, получен-</t>
  </si>
  <si>
    <t xml:space="preserve">182 1 01 02030 01 2000 110 </t>
  </si>
  <si>
    <t xml:space="preserve">ных физическими лицами в соответствии со статьей </t>
  </si>
  <si>
    <t xml:space="preserve">182 1 01 02030 01 3000 110 </t>
  </si>
  <si>
    <t xml:space="preserve">228 НК Рф </t>
  </si>
  <si>
    <t>Налог на доходы физических лиц,  ввиде фиксирован-</t>
  </si>
  <si>
    <t>182 1 01 02040 01 2000 110</t>
  </si>
  <si>
    <t xml:space="preserve">ных авансовых платежей, полученных физ .лицами , </t>
  </si>
  <si>
    <t>182 1 01 02040 01 3000 110</t>
  </si>
  <si>
    <t>182 105 03010 01 1000 110</t>
  </si>
  <si>
    <t xml:space="preserve">ЕСХН  </t>
  </si>
  <si>
    <t>180105 03020 01 1000 110</t>
  </si>
  <si>
    <t>ЕСХН до 01.01.2011г.</t>
  </si>
  <si>
    <t>182 1 06 06013 10 2000 110</t>
  </si>
  <si>
    <t>182 1 06 06013 10 3000 110</t>
  </si>
  <si>
    <t>182 1 06 06023 10 2000 110</t>
  </si>
  <si>
    <t>Доходы от использования имущества.</t>
  </si>
  <si>
    <t>115 1 11 05013 10 0000 120</t>
  </si>
  <si>
    <t xml:space="preserve">018 1 11 09045 10 0000 120 </t>
  </si>
  <si>
    <t>Прочие поступления от использования  имущества,</t>
  </si>
  <si>
    <t>находящегося в собственности поселения</t>
  </si>
  <si>
    <t xml:space="preserve">Доходы от продажи материальных и нематериальных </t>
  </si>
  <si>
    <t xml:space="preserve"> активов</t>
  </si>
  <si>
    <t>115 1 14 06013  10 0000 430</t>
  </si>
  <si>
    <t>Доходы от продажи земельных участков, государственная</t>
  </si>
  <si>
    <t>собственность на которые не разграничена и которые</t>
  </si>
  <si>
    <t>расположены в границах поселений</t>
  </si>
  <si>
    <t>018 2 02 04999 10 0000 151</t>
  </si>
  <si>
    <t>Прочие межбюджетные трансферты  бюджетам</t>
  </si>
  <si>
    <t>поселений</t>
  </si>
  <si>
    <t xml:space="preserve">Прочие межбюджетные трансферты бюджетам  </t>
  </si>
  <si>
    <t>поселений ( востановление  остатков прошлых лет К.Б)</t>
  </si>
  <si>
    <t>гос.полномочий по работе административной комиссии</t>
  </si>
  <si>
    <t xml:space="preserve">018 117 05050 10 0000 180  </t>
  </si>
  <si>
    <t>Прочие неналоговые доходы бюджетов поселений</t>
  </si>
  <si>
    <t xml:space="preserve">018 2 18 05010 10 0000 151  </t>
  </si>
  <si>
    <t xml:space="preserve">Доходы бюджета поселений от возврата ост-ов субсидий, </t>
  </si>
  <si>
    <t>субвенций и иных межбюджетных трансфертов, имею-</t>
  </si>
  <si>
    <t>щих целевое назначение, прошлых лет из бюд-та  района</t>
  </si>
  <si>
    <t xml:space="preserve">018 2 19 05000 10 0000 151  </t>
  </si>
  <si>
    <t>Возврат остатков субсидий, субвенций  и иных м.т.</t>
  </si>
  <si>
    <t>имеющих целевое назначение , из бюджетов поселений</t>
  </si>
  <si>
    <t>0409</t>
  </si>
  <si>
    <t xml:space="preserve">    Ведомственная структура расходов   бюджета  поселка  Березовка Березовского района Красноярского края на  </t>
  </si>
  <si>
    <t>2015 год</t>
  </si>
  <si>
    <t>2014</t>
  </si>
  <si>
    <t>2015</t>
  </si>
  <si>
    <t xml:space="preserve">являющихся иностранными гражданами ст.227.1.НК РФ </t>
  </si>
  <si>
    <t xml:space="preserve">доходов , в соответствии ст.227.1, 228 НК РФ  </t>
  </si>
  <si>
    <t>ВСЕГО ДОХОДЫ</t>
  </si>
  <si>
    <t xml:space="preserve">   Бюджета  поселка Березовка Березовского района  Красноярского края на 2014 год и плановый период 2015-2016 годы</t>
  </si>
  <si>
    <t>2016</t>
  </si>
  <si>
    <t>8118023</t>
  </si>
  <si>
    <t>240</t>
  </si>
  <si>
    <t>8118021</t>
  </si>
  <si>
    <t>120</t>
  </si>
  <si>
    <t>Расходы на выплату персоналу казенных учреждений</t>
  </si>
  <si>
    <t>110</t>
  </si>
  <si>
    <t>8510000</t>
  </si>
  <si>
    <t>8518023</t>
  </si>
  <si>
    <t xml:space="preserve">Расходы на выплату персоналу муниципальных органов </t>
  </si>
  <si>
    <t>Иные закупки товаров, работ и услуг для обеспечения муниц-ных нужд</t>
  </si>
  <si>
    <t>9118011</t>
  </si>
  <si>
    <t>ЖИЛИЩНО-КОММУНАЛЬНОЕ ХОЗЯЙСТВО</t>
  </si>
  <si>
    <t>Муниципальная программа " Культура поселка Березовка" на 2014-2016</t>
  </si>
  <si>
    <t>0800000</t>
  </si>
  <si>
    <t>Субсидия бюджетным учреждениям</t>
  </si>
  <si>
    <t>0818063</t>
  </si>
  <si>
    <t>610</t>
  </si>
  <si>
    <t>0830000</t>
  </si>
  <si>
    <t xml:space="preserve">Субсидии бюджетным учреждениям </t>
  </si>
  <si>
    <t>0838064</t>
  </si>
  <si>
    <t>1100</t>
  </si>
  <si>
    <t xml:space="preserve">Массовый спорт </t>
  </si>
  <si>
    <t>Муниципальная программа " Содействие развитию физической культуры, спорта, молодежной политики поселка Березовка" на 2014-2016 годы</t>
  </si>
  <si>
    <t>0900000</t>
  </si>
  <si>
    <t>Субсидия автономному учреждению</t>
  </si>
  <si>
    <t>620</t>
  </si>
  <si>
    <t xml:space="preserve">    Ведомственная структура расходов   бюджета  поселка  Березовка Березовского района Красноярского края  на 2014 год</t>
  </si>
  <si>
    <t xml:space="preserve">                                                                                      плановый период 2015-2016 годы.</t>
  </si>
  <si>
    <t>2016 год</t>
  </si>
  <si>
    <t xml:space="preserve">Муниципальная программа  " Повышение качества жизни и прочие мероприятия на территории поселка Березовка  на 2014-2016 годы </t>
  </si>
  <si>
    <t xml:space="preserve">  Подпрограмма   " Спортивная жизнь поселка Березовка" в рамках муниципальной программы Содействие развитию физической культуры, спорта, молодежной политики" поселка Березовка на 2014-2016 годы </t>
  </si>
  <si>
    <t xml:space="preserve">Обеспечение деятельности (оказание услуг) подведомственных учреждений в рамках подпрограммы  "Спортивная жизнь поселка Березовка " в рамках муниципальной программме " Содействие </t>
  </si>
  <si>
    <t xml:space="preserve">Функционирование высшего должностного лица поселка Березовка </t>
  </si>
  <si>
    <t>Расходы на выплату персоналу муниципального органа</t>
  </si>
  <si>
    <t xml:space="preserve">Функционирование законодательного органа поселка Березовка </t>
  </si>
  <si>
    <t>8110000</t>
  </si>
  <si>
    <t xml:space="preserve">Функционирование  администрации поселка Березовка </t>
  </si>
  <si>
    <t>Иные закупки товаров, работ и услуг для обеспечения муниципальных нужд</t>
  </si>
  <si>
    <t xml:space="preserve">Руководство и управление  Администрации поселка Березовка в сфере установленных функций в рамках непрограммых расходов </t>
  </si>
  <si>
    <t xml:space="preserve">Непрограммные расходы Администрации поселка Березовка   </t>
  </si>
  <si>
    <t xml:space="preserve">Другие государственные расходы </t>
  </si>
  <si>
    <t>9100000</t>
  </si>
  <si>
    <t>0700000</t>
  </si>
  <si>
    <t>0710000</t>
  </si>
  <si>
    <t>0720000</t>
  </si>
  <si>
    <t xml:space="preserve"> Спортивные мероприятия  в рамках муниципальной программы " Содействие развитию физической культуры, спорта, молодежной политики поселка Березовка" на 2014-2016 годы</t>
  </si>
  <si>
    <t xml:space="preserve"> Трудовой отряд главы поселка   в рамках муниципальной программы " Содействие развитию физической культуры, спорта, молодежной политики поселка Березовка" на 2014-2016 годы</t>
  </si>
  <si>
    <t>1003</t>
  </si>
  <si>
    <t>7100000,0</t>
  </si>
  <si>
    <t>1300000,0</t>
  </si>
  <si>
    <t>1158450,0</t>
  </si>
  <si>
    <t xml:space="preserve">Код </t>
  </si>
  <si>
    <t>Приложение №    5</t>
  </si>
  <si>
    <t xml:space="preserve">Раздел </t>
  </si>
  <si>
    <t xml:space="preserve">№ </t>
  </si>
  <si>
    <t>строки</t>
  </si>
  <si>
    <t>Распределение бюджетных ассигнований по разделам и подразделам бюджетной классификации расходов</t>
  </si>
  <si>
    <t xml:space="preserve">   Наименование показателя бюджетной классификации</t>
  </si>
  <si>
    <t>бюджетов Р.Ф.  на 2014 год и плановый  период 2015-2016 годов</t>
  </si>
  <si>
    <t>2015год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</si>
  <si>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</si>
  <si>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</si>
  <si>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</si>
  <si>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</si>
  <si>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</si>
  <si>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</si>
  <si>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</si>
  <si>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</si>
  <si>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</si>
  <si>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</si>
  <si>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</si>
  <si>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</si>
  <si>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</si>
  <si>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</si>
  <si>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</si>
  <si>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</si>
  <si>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</si>
  <si>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</si>
  <si>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</si>
  <si>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 xml:space="preserve">                                                                                                "О  Бюджете поселка Березовка на 2014 и плановый 2015-2016 гг." </t>
  </si>
  <si>
    <t xml:space="preserve">Дорожный Фонд поселения </t>
  </si>
  <si>
    <t xml:space="preserve">                                                                                                                                                      Приложение 7</t>
  </si>
  <si>
    <t xml:space="preserve">Подпрограмма " Дороги поселка Березовка " в рамках муниципальной программы " Повышение  качества жизни и прочие мероприятия  на территории поселка Березовка на 2014-2016 годы </t>
  </si>
  <si>
    <t xml:space="preserve">Дорожный фонд </t>
  </si>
  <si>
    <t>" О бюджете поселка Березовка на 2014 год и плановый период 2015-2016 годы"</t>
  </si>
  <si>
    <t>Распределение бюджетных ассигнований по разделам, подразделам, целевым статьям ( муниципальных программ поселка</t>
  </si>
  <si>
    <t>деятельности), группам и подгруппам видов расходов  бюджета поселка на 2014 год</t>
  </si>
  <si>
    <t>200</t>
  </si>
  <si>
    <t>100</t>
  </si>
  <si>
    <t xml:space="preserve">Подпрограмма " Сохранение культурного наследия" в рамках муниципальной программы  " Культура поселка Березовка " на 2014-2016 годы </t>
  </si>
  <si>
    <t xml:space="preserve">Обеспечение деятельности (оказание услуг)подведомственных учреждений в рамках подпрограммы " Поддержка любительского народного творчества и организация досуга населения"  муниципальной программы     " Культура поселка Березовка " на 2014-2016 годы </t>
  </si>
  <si>
    <t>деятельности), группам и подгруппам видов расходов  бюджета поселка на 2015-2016 год</t>
  </si>
  <si>
    <t>600</t>
  </si>
  <si>
    <t>8518514</t>
  </si>
  <si>
    <t>8600000</t>
  </si>
  <si>
    <t>8610000</t>
  </si>
  <si>
    <t>8610061</t>
  </si>
  <si>
    <t>0710001</t>
  </si>
  <si>
    <t>0810000</t>
  </si>
  <si>
    <t xml:space="preserve">Обеспечение деятельности подведомственных учреждений в рамках Подпрограммы " Сохранение культурного наследия"  муниципальной программы  " Культура поселка Березовка " на 2014-2016 годы </t>
  </si>
  <si>
    <t>0910000</t>
  </si>
  <si>
    <t>0918062</t>
  </si>
  <si>
    <t>0505</t>
  </si>
  <si>
    <t xml:space="preserve">Подпрограмма " Благоустройство поселка Березовка" в рамках муниципальной программы " Повышение  качества жизни и прочие мероприятия  на территории поселка Березовка на 2014-2016 годы </t>
  </si>
  <si>
    <t>Обеспечение первичных мер пожарной безопасности  в рамках программы "Повышение  качества жизни и прочие мероприятия  на  на территории поселка Березовка</t>
  </si>
  <si>
    <t>Расходы по ГО и ЧС   в рамках программы "Повышение  качества жизни и прочие мероприятия  на  на территории поселка Березовка</t>
  </si>
  <si>
    <t>0793001</t>
  </si>
  <si>
    <t>0793002</t>
  </si>
  <si>
    <t xml:space="preserve">Безопасность дорожного движения </t>
  </si>
  <si>
    <t xml:space="preserve">Расходы по софинансированию </t>
  </si>
  <si>
    <t>0795000</t>
  </si>
  <si>
    <t>0795001</t>
  </si>
  <si>
    <t>0795002</t>
  </si>
  <si>
    <t>0795003</t>
  </si>
  <si>
    <t>0710003</t>
  </si>
  <si>
    <t>0710004</t>
  </si>
  <si>
    <t>0720001</t>
  </si>
  <si>
    <t>0720002</t>
  </si>
  <si>
    <t>0720003</t>
  </si>
  <si>
    <t>0720004</t>
  </si>
  <si>
    <t>870</t>
  </si>
  <si>
    <t>Расходы на ОСВЕЩЕНИЕ  в рамках подпрограммы  " Благоустройство поселка Березовка"  муниципальной программы Повышение качества жизни и прочие мероприятия на территории поселка Березовка"</t>
  </si>
  <si>
    <t>Расходы на ОЗЕЛЕНЕНИЕ   в рамках подпрограммы  " Благоустройство поселка Березовка"  муниципальной программы Повышение качества жизни и прочие мероприятия на территории поселка Березовка"</t>
  </si>
  <si>
    <t>Расходы на СОДЕРЖАНИЕ МЕСТ ЗАХОРОНЕНИЙ в рамках подпрограммы  " Благоустройство поселка Березовка"  муниципальной программы Повышение качества жизни и прочие мероприятия на территории поселка Березовка"</t>
  </si>
  <si>
    <t>Расходы на ПРОЧЕЕ БЛАГОУСТРОЙСТВО   в рамках подпрограммы  " Благоустройство поселка Березовка"  муниципальной программы Повышение качества жизни и прочие мероприятия на территории поселка Березовка"</t>
  </si>
  <si>
    <t>0710005</t>
  </si>
  <si>
    <t>0793000</t>
  </si>
  <si>
    <t>Мероприятия   в рамках подпрограммы  " Благоустройство поселка Березовка"  муниципальной программы Повышение качества жизни и прочие мероприятия на территории поселка Березовка"</t>
  </si>
  <si>
    <t>Мероприятия  поселка в рамках подпрограммы  " Дороги поселка Березовка" муниципальной программы Повышение качества жизни и прочие мероприятия на территоррии поселка на 2014-2016 годы</t>
  </si>
  <si>
    <t>Мероприятия в рамках муниципальной программы " Культура поселка Березовка " на 2014-2016 годы</t>
  </si>
  <si>
    <t>0839001</t>
  </si>
  <si>
    <t>0839000</t>
  </si>
  <si>
    <t>МЕРОПРИЯТИЯ  в рамках муниципальной программы " Содействие развитию физической культуры, спорта, молодежной политики поселка Березовка" на 2014-2016 годы</t>
  </si>
  <si>
    <t>0990000</t>
  </si>
  <si>
    <t>0990001</t>
  </si>
  <si>
    <t>0990002</t>
  </si>
  <si>
    <t>1006</t>
  </si>
  <si>
    <t>8518025</t>
  </si>
  <si>
    <t xml:space="preserve">                                                   Приложение №  6    к  Решению Березовского поселкового Совета депутатов</t>
  </si>
  <si>
    <t xml:space="preserve">" О   Бюджете  поселка Березовка на 2014 год и плановый 2015-2016 гг" </t>
  </si>
  <si>
    <t>Дорожное хозяйство (дорожные фонды)</t>
  </si>
  <si>
    <t>Благоустройство</t>
  </si>
  <si>
    <t>Другие вопросы в области ЖКХ</t>
  </si>
  <si>
    <t>0400</t>
  </si>
  <si>
    <t>0800</t>
  </si>
  <si>
    <t>Социальное обеспечение населения</t>
  </si>
  <si>
    <t>1</t>
  </si>
  <si>
    <t>ОБЩЕГОСУДАРСТВЕННЫЕ РАСХОДЫ</t>
  </si>
  <si>
    <t>НАЦИОНАЛЬНАЯ ЭКОНОМИКА</t>
  </si>
  <si>
    <t>КУЛЬТУРА, КИНЕМАТОГРАФИЯ</t>
  </si>
  <si>
    <t>СОЦИАЛЬНАЯ ПОЛИТИКА</t>
  </si>
  <si>
    <t>ФИЗИЧЕСКАЯ КУЛЬТУРА И СПОРТ</t>
  </si>
  <si>
    <t>Культура</t>
  </si>
  <si>
    <t>Другие вопросы в области социальной политики</t>
  </si>
  <si>
    <t>ВСЕГО:</t>
  </si>
  <si>
    <t>руб.</t>
  </si>
  <si>
    <t>Непрограммные расходы высшего должностного лица поселка Березовка</t>
  </si>
  <si>
    <t>Глава поселка Березовка в рамках непрограммных расходов высшего должностного лица поселка Березовка</t>
  </si>
  <si>
    <t>Функционирование высшего должностного лица поселка Березовка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</si>
  <si>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</si>
  <si>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8100000</t>
  </si>
  <si>
    <t>Непрограммные расходы Березовского поселкового Совета депутатов</t>
  </si>
  <si>
    <t>Функционирование Березовского поселкового Совета депутатов</t>
  </si>
  <si>
    <t>Председатель Березовского поселкового Совета депутатов в рамках непрограммых расходов Березовского поселкового Совета депутатов</t>
  </si>
  <si>
    <t>Закупка товаров, работ и услуг для государственных (муниципальных) нужд</t>
  </si>
  <si>
    <t>8500000</t>
  </si>
  <si>
    <t>Функционирование Администрации поселка Березовка</t>
  </si>
  <si>
    <t>руб</t>
  </si>
  <si>
    <t>9110000</t>
  </si>
  <si>
    <t xml:space="preserve">Резервный фонд в рамках непрограммых расходов Администрации поселка Березовка </t>
  </si>
  <si>
    <t>Иные бюджетные ассигнования</t>
  </si>
  <si>
    <t>800</t>
  </si>
  <si>
    <t>Резервные средства</t>
  </si>
  <si>
    <t>Субвенция бюджету муниципального образования  на выполнение государственных полномочий по созданию и обеспечению деятельности административных комиссий</t>
  </si>
  <si>
    <t>Непрограммные расходы Муниципального казенного учреждения "Централизованная бухгалтерия муниципального образования поселок Березовка"</t>
  </si>
  <si>
    <t>Функционирование Муниципального казенного учреждения "Централизованная бухгалтерия муниципального образования поселок Березовка"</t>
  </si>
  <si>
    <t>Руководство и управление в сфере установленных функций органов государственной власти в рамках непрограммных расходов  Муниципального казенного учреждения "Централизованная бухгалтерия муниципального образования поселок Березовка"</t>
  </si>
  <si>
    <t xml:space="preserve">Иные закупки товаров, работ и услуг для обеспечения муниципальных нужд в рамках программы " Культура поселка Березовка" </t>
  </si>
  <si>
    <t>Мероприятия по жилищно-коммунальному хозяйству   в рамках подпрограммы  " Благоустройство поселка Березовка"  муниципальной программы Повышение качества жизни и прочие мероприятия на территории поселка Березовка"</t>
  </si>
  <si>
    <t>Муниципальный жилой фонд</t>
  </si>
  <si>
    <t>Содержание сетей</t>
  </si>
  <si>
    <t>Прочее муниципальное имущество</t>
  </si>
  <si>
    <t>Предоставление субсидий бюджетным, автономным учреждениям и иным некоммерческим организациям</t>
  </si>
  <si>
    <t>1000</t>
  </si>
  <si>
    <t>Передача полномочий по признагию граждан малоимущими в рамках непрограммных расходов Администрации поселка Березовка</t>
  </si>
  <si>
    <t>Распределение бюджетных ассигнований по целевым статьям ( муниципальных программ поселка</t>
  </si>
  <si>
    <t xml:space="preserve">Подпрограмма " Поддержка любительского народного творчества и организация досуга населения" в рамках муниципальной программы     " Культура поселка Березовка " на 2014-2016 годы </t>
  </si>
  <si>
    <t xml:space="preserve">Подпрограмма " Поддержка любительского народного творчества и организация досуга населения"  муниципальной программы" в рамках муниципальной программы     " Культура поселка Березовка " на 2014-2016 годы </t>
  </si>
  <si>
    <t xml:space="preserve">Подпрограмма "  Поддержка любительского народного творчества и организация досуга населения" в рамках муниципальной программы     " Культура поселка Березовка " на 2014-2016 годы </t>
  </si>
  <si>
    <t xml:space="preserve">                                              к    Решению   Березовского поселкового Совета депутатов от  11 .11.2013г.№ 34-1 </t>
  </si>
  <si>
    <r>
      <t xml:space="preserve">        "</t>
    </r>
    <r>
      <rPr>
        <i/>
        <sz val="10"/>
        <rFont val="Times New Roman"/>
        <family val="1"/>
      </rPr>
      <t xml:space="preserve">О   проекте Бюджета поселка Березовка на 2014 год и плановый период  2015-2016 гг." </t>
    </r>
  </si>
  <si>
    <t xml:space="preserve">к    Решению Березовского поселкового Совета  от 11.11.2013 г № 34-1 </t>
  </si>
  <si>
    <t xml:space="preserve"> от 11.11.2013 г № 34-1" О  Бюджете поселка Березовка на 2014год  и плановый период 2015-2016 годы"</t>
  </si>
  <si>
    <t xml:space="preserve">                                                                                                 к   Решению Березовского поселкового Совета  от 11.11.2013 № 34-1 </t>
  </si>
  <si>
    <t xml:space="preserve">Приложение № 8 к Решению Березовского поселкового Совета депутатов от 11.11.2013г. № 34-1 </t>
  </si>
  <si>
    <t xml:space="preserve">Приложение № 9 к Решению Березовского поселкового Совета депутатов от 11.11.2013г. № 34-1 </t>
  </si>
  <si>
    <t xml:space="preserve">Приложение № 10 к Решению Березовского поселкового Совета депутатов от 11.11.13г. № 34-1 </t>
  </si>
  <si>
    <t xml:space="preserve">Приложение № 11 к Решению Березовского поселкового Совета депутатов от 11.11.2013 № 34-1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</si>
</sst>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_(* #,##0.000_);_(* \(#,##0.000\);_(* &quot;-&quot;??_);_(@_)"/>
    <numFmt numFmtId="176" formatCode="_(* #,##0.0000_);_(* \(#,##0.00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0"/>
    <numFmt numFmtId="182" formatCode="0000000"/>
    <numFmt numFmtId="183" formatCode="000"/>
    <numFmt numFmtId="184" formatCode="#,##0.0"/>
    <numFmt numFmtId="185" formatCode="[$-FC19]d\ mmmm\ yyyy\ &quot;г.&quot;"/>
    <numFmt numFmtId="186" formatCode="_-* #,##0.0_р_._-;\-* #,##0.0_р_._-;_-* &quot;-&quot;?_р_._-;_-@_-"/>
  </numFmts>
  <fonts count="56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Times New Roman"/>
      <family val="1"/>
    </font>
    <font>
      <b/>
      <i/>
      <sz val="10"/>
      <color indexed="3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Times New Roman"/>
      <family val="1"/>
    </font>
    <font>
      <b/>
      <i/>
      <sz val="10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71" fontId="4" fillId="0" borderId="0" xfId="60" applyFont="1" applyBorder="1" applyAlignment="1">
      <alignment horizontal="center"/>
    </xf>
    <xf numFmtId="171" fontId="4" fillId="0" borderId="0" xfId="60" applyFont="1" applyBorder="1" applyAlignment="1">
      <alignment/>
    </xf>
    <xf numFmtId="172" fontId="4" fillId="0" borderId="0" xfId="60" applyNumberFormat="1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172" fontId="4" fillId="0" borderId="0" xfId="60" applyNumberFormat="1" applyFont="1" applyBorder="1" applyAlignment="1">
      <alignment/>
    </xf>
    <xf numFmtId="172" fontId="3" fillId="0" borderId="0" xfId="60" applyNumberFormat="1" applyFont="1" applyBorder="1" applyAlignment="1">
      <alignment/>
    </xf>
    <xf numFmtId="49" fontId="4" fillId="0" borderId="0" xfId="60" applyNumberFormat="1" applyFont="1" applyBorder="1" applyAlignment="1">
      <alignment/>
    </xf>
    <xf numFmtId="49" fontId="6" fillId="0" borderId="10" xfId="6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6" fillId="0" borderId="10" xfId="0" applyFont="1" applyBorder="1" applyAlignment="1">
      <alignment/>
    </xf>
    <xf numFmtId="172" fontId="6" fillId="0" borderId="10" xfId="60" applyNumberFormat="1" applyFont="1" applyBorder="1" applyAlignment="1">
      <alignment/>
    </xf>
    <xf numFmtId="0" fontId="1" fillId="0" borderId="10" xfId="0" applyFont="1" applyBorder="1" applyAlignment="1">
      <alignment/>
    </xf>
    <xf numFmtId="172" fontId="1" fillId="0" borderId="10" xfId="60" applyNumberFormat="1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49" fontId="6" fillId="0" borderId="10" xfId="60" applyNumberFormat="1" applyFont="1" applyBorder="1" applyAlignment="1">
      <alignment/>
    </xf>
    <xf numFmtId="49" fontId="6" fillId="0" borderId="10" xfId="6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72" fontId="6" fillId="0" borderId="10" xfId="60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2" fontId="6" fillId="33" borderId="10" xfId="6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172" fontId="54" fillId="34" borderId="10" xfId="60" applyNumberFormat="1" applyFont="1" applyFill="1" applyBorder="1" applyAlignment="1">
      <alignment/>
    </xf>
    <xf numFmtId="0" fontId="54" fillId="34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55" fillId="34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/>
    </xf>
    <xf numFmtId="2" fontId="6" fillId="0" borderId="10" xfId="60" applyNumberFormat="1" applyFont="1" applyBorder="1" applyAlignment="1">
      <alignment horizontal="right"/>
    </xf>
    <xf numFmtId="2" fontId="6" fillId="33" borderId="10" xfId="60" applyNumberFormat="1" applyFont="1" applyFill="1" applyBorder="1" applyAlignment="1">
      <alignment/>
    </xf>
    <xf numFmtId="2" fontId="6" fillId="0" borderId="10" xfId="60" applyNumberFormat="1" applyFont="1" applyBorder="1" applyAlignment="1">
      <alignment/>
    </xf>
    <xf numFmtId="2" fontId="54" fillId="34" borderId="10" xfId="60" applyNumberFormat="1" applyFont="1" applyFill="1" applyBorder="1" applyAlignment="1">
      <alignment/>
    </xf>
    <xf numFmtId="2" fontId="1" fillId="0" borderId="10" xfId="60" applyNumberFormat="1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0" fontId="6" fillId="34" borderId="11" xfId="0" applyFont="1" applyFill="1" applyBorder="1" applyAlignment="1">
      <alignment horizontal="left"/>
    </xf>
    <xf numFmtId="0" fontId="1" fillId="34" borderId="11" xfId="0" applyFont="1" applyFill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49" fontId="6" fillId="34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 wrapText="1" shrinkToFit="1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60" applyNumberFormat="1" applyFont="1" applyBorder="1" applyAlignment="1">
      <alignment horizontal="center" vertical="center"/>
    </xf>
    <xf numFmtId="49" fontId="6" fillId="0" borderId="10" xfId="60" applyNumberFormat="1" applyFont="1" applyBorder="1" applyAlignment="1">
      <alignment horizontal="center" vertical="center"/>
    </xf>
    <xf numFmtId="49" fontId="1" fillId="34" borderId="10" xfId="60" applyNumberFormat="1" applyFont="1" applyFill="1" applyBorder="1" applyAlignment="1">
      <alignment horizontal="center" vertical="center"/>
    </xf>
    <xf numFmtId="49" fontId="1" fillId="0" borderId="10" xfId="6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6" fillId="34" borderId="10" xfId="60" applyNumberFormat="1" applyFont="1" applyFill="1" applyBorder="1" applyAlignment="1">
      <alignment horizontal="center"/>
    </xf>
    <xf numFmtId="2" fontId="6" fillId="0" borderId="10" xfId="60" applyNumberFormat="1" applyFont="1" applyBorder="1" applyAlignment="1">
      <alignment vertical="center"/>
    </xf>
    <xf numFmtId="0" fontId="1" fillId="0" borderId="10" xfId="0" applyFont="1" applyBorder="1" applyAlignment="1">
      <alignment wrapText="1" shrinkToFit="1"/>
    </xf>
    <xf numFmtId="49" fontId="1" fillId="0" borderId="10" xfId="60" applyNumberFormat="1" applyFont="1" applyBorder="1" applyAlignment="1">
      <alignment horizontal="center"/>
    </xf>
    <xf numFmtId="49" fontId="1" fillId="34" borderId="12" xfId="60" applyNumberFormat="1" applyFont="1" applyFill="1" applyBorder="1" applyAlignment="1">
      <alignment horizontal="center"/>
    </xf>
    <xf numFmtId="49" fontId="1" fillId="34" borderId="10" xfId="6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" fillId="34" borderId="10" xfId="0" applyFont="1" applyFill="1" applyBorder="1" applyAlignment="1">
      <alignment horizontal="left"/>
    </xf>
    <xf numFmtId="49" fontId="1" fillId="0" borderId="11" xfId="6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9" fontId="6" fillId="34" borderId="11" xfId="6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9" fontId="6" fillId="0" borderId="11" xfId="60" applyNumberFormat="1" applyFont="1" applyBorder="1" applyAlignment="1">
      <alignment horizontal="center"/>
    </xf>
    <xf numFmtId="0" fontId="1" fillId="34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left" wrapText="1" shrinkToFit="1"/>
    </xf>
    <xf numFmtId="0" fontId="1" fillId="0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49" fontId="6" fillId="0" borderId="10" xfId="0" applyNumberFormat="1" applyFont="1" applyFill="1" applyBorder="1" applyAlignment="1">
      <alignment horizontal="center"/>
    </xf>
    <xf numFmtId="49" fontId="6" fillId="34" borderId="11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" fontId="6" fillId="0" borderId="10" xfId="60" applyNumberFormat="1" applyFont="1" applyBorder="1" applyAlignment="1">
      <alignment horizontal="center"/>
    </xf>
    <xf numFmtId="4" fontId="1" fillId="34" borderId="10" xfId="60" applyNumberFormat="1" applyFont="1" applyFill="1" applyBorder="1" applyAlignment="1">
      <alignment horizontal="center"/>
    </xf>
    <xf numFmtId="4" fontId="1" fillId="34" borderId="11" xfId="60" applyNumberFormat="1" applyFont="1" applyFill="1" applyBorder="1" applyAlignment="1">
      <alignment horizontal="center"/>
    </xf>
    <xf numFmtId="4" fontId="1" fillId="0" borderId="11" xfId="60" applyNumberFormat="1" applyFont="1" applyBorder="1" applyAlignment="1">
      <alignment horizontal="center"/>
    </xf>
    <xf numFmtId="4" fontId="1" fillId="0" borderId="10" xfId="60" applyNumberFormat="1" applyFont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/>
    </xf>
    <xf numFmtId="4" fontId="6" fillId="0" borderId="10" xfId="60" applyNumberFormat="1" applyFont="1" applyFill="1" applyBorder="1" applyAlignment="1">
      <alignment horizontal="center"/>
    </xf>
    <xf numFmtId="4" fontId="1" fillId="0" borderId="10" xfId="60" applyNumberFormat="1" applyFont="1" applyFill="1" applyBorder="1" applyAlignment="1">
      <alignment horizontal="center"/>
    </xf>
    <xf numFmtId="4" fontId="6" fillId="34" borderId="11" xfId="60" applyNumberFormat="1" applyFont="1" applyFill="1" applyBorder="1" applyAlignment="1">
      <alignment horizontal="center"/>
    </xf>
    <xf numFmtId="4" fontId="6" fillId="0" borderId="11" xfId="6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6" fillId="34" borderId="12" xfId="60" applyNumberFormat="1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6" fillId="36" borderId="10" xfId="0" applyFont="1" applyFill="1" applyBorder="1" applyAlignment="1">
      <alignment horizontal="left"/>
    </xf>
    <xf numFmtId="49" fontId="6" fillId="36" borderId="11" xfId="0" applyNumberFormat="1" applyFont="1" applyFill="1" applyBorder="1" applyAlignment="1">
      <alignment horizontal="center" vertical="center"/>
    </xf>
    <xf numFmtId="49" fontId="6" fillId="36" borderId="10" xfId="6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top"/>
    </xf>
    <xf numFmtId="0" fontId="6" fillId="0" borderId="13" xfId="0" applyFont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4" fontId="6" fillId="36" borderId="10" xfId="6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10" xfId="60" applyNumberFormat="1" applyFont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49" fontId="6" fillId="36" borderId="13" xfId="0" applyNumberFormat="1" applyFont="1" applyFill="1" applyBorder="1" applyAlignment="1">
      <alignment horizontal="center" vertical="center"/>
    </xf>
    <xf numFmtId="4" fontId="6" fillId="0" borderId="11" xfId="60" applyNumberFormat="1" applyFont="1" applyBorder="1" applyAlignment="1">
      <alignment horizontal="center" vertical="center"/>
    </xf>
    <xf numFmtId="49" fontId="6" fillId="36" borderId="10" xfId="0" applyNumberFormat="1" applyFont="1" applyFill="1" applyBorder="1" applyAlignment="1">
      <alignment horizontal="center" vertical="center"/>
    </xf>
    <xf numFmtId="4" fontId="1" fillId="34" borderId="10" xfId="6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1" fillId="0" borderId="11" xfId="6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shrinkToFi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6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1" xfId="6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wrapText="1" shrinkToFit="1"/>
    </xf>
    <xf numFmtId="49" fontId="1" fillId="34" borderId="11" xfId="0" applyNumberFormat="1" applyFont="1" applyFill="1" applyBorder="1" applyAlignment="1">
      <alignment horizontal="center" vertical="center"/>
    </xf>
    <xf numFmtId="4" fontId="1" fillId="34" borderId="11" xfId="6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wrapText="1" shrinkToFit="1"/>
    </xf>
    <xf numFmtId="0" fontId="1" fillId="10" borderId="10" xfId="0" applyFont="1" applyFill="1" applyBorder="1" applyAlignment="1">
      <alignment horizontal="left" wrapText="1" shrinkToFit="1"/>
    </xf>
    <xf numFmtId="49" fontId="1" fillId="10" borderId="11" xfId="0" applyNumberFormat="1" applyFont="1" applyFill="1" applyBorder="1" applyAlignment="1">
      <alignment horizontal="center" vertical="center"/>
    </xf>
    <xf numFmtId="49" fontId="1" fillId="10" borderId="10" xfId="0" applyNumberFormat="1" applyFont="1" applyFill="1" applyBorder="1" applyAlignment="1">
      <alignment horizontal="center" vertical="center"/>
    </xf>
    <xf numFmtId="49" fontId="1" fillId="10" borderId="10" xfId="60" applyNumberFormat="1" applyFont="1" applyFill="1" applyBorder="1" applyAlignment="1">
      <alignment horizontal="center" vertical="center"/>
    </xf>
    <xf numFmtId="4" fontId="1" fillId="10" borderId="11" xfId="60" applyNumberFormat="1" applyFont="1" applyFill="1" applyBorder="1" applyAlignment="1">
      <alignment horizontal="center" vertical="center"/>
    </xf>
    <xf numFmtId="0" fontId="1" fillId="10" borderId="13" xfId="0" applyFont="1" applyFill="1" applyBorder="1" applyAlignment="1">
      <alignment horizontal="center" vertical="center"/>
    </xf>
    <xf numFmtId="4" fontId="1" fillId="10" borderId="10" xfId="60" applyNumberFormat="1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left" shrinkToFit="1"/>
    </xf>
    <xf numFmtId="49" fontId="1" fillId="10" borderId="13" xfId="0" applyNumberFormat="1" applyFont="1" applyFill="1" applyBorder="1" applyAlignment="1">
      <alignment horizontal="center" vertical="center"/>
    </xf>
    <xf numFmtId="49" fontId="1" fillId="10" borderId="11" xfId="6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60" applyNumberFormat="1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left"/>
    </xf>
    <xf numFmtId="49" fontId="1" fillId="36" borderId="10" xfId="6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34" borderId="11" xfId="0" applyFont="1" applyFill="1" applyBorder="1" applyAlignment="1">
      <alignment horizontal="left" wrapText="1"/>
    </xf>
    <xf numFmtId="2" fontId="1" fillId="0" borderId="10" xfId="0" applyNumberFormat="1" applyFont="1" applyFill="1" applyBorder="1" applyAlignment="1">
      <alignment vertical="top" wrapText="1"/>
    </xf>
    <xf numFmtId="2" fontId="1" fillId="1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left" vertical="top" wrapText="1" shrinkToFit="1"/>
    </xf>
    <xf numFmtId="0" fontId="1" fillId="0" borderId="10" xfId="0" applyFont="1" applyBorder="1" applyAlignment="1">
      <alignment horizontal="left" vertical="top" wrapText="1"/>
    </xf>
    <xf numFmtId="4" fontId="6" fillId="36" borderId="1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wrapText="1" shrinkToFit="1"/>
    </xf>
    <xf numFmtId="0" fontId="6" fillId="36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6" fillId="36" borderId="10" xfId="0" applyFont="1" applyFill="1" applyBorder="1" applyAlignment="1">
      <alignment horizontal="left" wrapText="1"/>
    </xf>
    <xf numFmtId="49" fontId="1" fillId="34" borderId="11" xfId="6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 shrinkToFit="1"/>
    </xf>
    <xf numFmtId="0" fontId="1" fillId="0" borderId="10" xfId="0" applyFont="1" applyBorder="1" applyAlignment="1">
      <alignment horizontal="left" vertical="center" wrapText="1" shrinkToFit="1"/>
    </xf>
    <xf numFmtId="0" fontId="1" fillId="0" borderId="11" xfId="0" applyFont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wrapText="1"/>
    </xf>
    <xf numFmtId="49" fontId="6" fillId="0" borderId="11" xfId="60" applyNumberFormat="1" applyFont="1" applyBorder="1" applyAlignment="1">
      <alignment horizontal="center" vertical="center"/>
    </xf>
    <xf numFmtId="49" fontId="6" fillId="36" borderId="11" xfId="60" applyNumberFormat="1" applyFont="1" applyFill="1" applyBorder="1" applyAlignment="1">
      <alignment horizontal="center" vertical="center"/>
    </xf>
    <xf numFmtId="4" fontId="6" fillId="36" borderId="11" xfId="60" applyNumberFormat="1" applyFont="1" applyFill="1" applyBorder="1" applyAlignment="1">
      <alignment horizontal="center" vertical="center"/>
    </xf>
    <xf numFmtId="4" fontId="6" fillId="0" borderId="11" xfId="6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wrapText="1" shrinkToFit="1"/>
    </xf>
    <xf numFmtId="0" fontId="1" fillId="0" borderId="10" xfId="0" applyFont="1" applyFill="1" applyBorder="1" applyAlignment="1">
      <alignment horizontal="left" vertical="top" wrapText="1" shrinkToFit="1"/>
    </xf>
    <xf numFmtId="0" fontId="1" fillId="0" borderId="10" xfId="0" applyFont="1" applyFill="1" applyBorder="1" applyAlignment="1">
      <alignment horizontal="left"/>
    </xf>
    <xf numFmtId="0" fontId="1" fillId="0" borderId="11" xfId="0" applyFont="1" applyBorder="1" applyAlignment="1">
      <alignment horizontal="left" wrapText="1" shrinkToFit="1"/>
    </xf>
    <xf numFmtId="0" fontId="1" fillId="0" borderId="11" xfId="0" applyFont="1" applyFill="1" applyBorder="1" applyAlignment="1">
      <alignment horizontal="left" wrapText="1" shrinkToFit="1"/>
    </xf>
    <xf numFmtId="0" fontId="6" fillId="0" borderId="11" xfId="0" applyFont="1" applyBorder="1" applyAlignment="1">
      <alignment horizontal="center" vertical="center"/>
    </xf>
    <xf numFmtId="0" fontId="1" fillId="10" borderId="11" xfId="0" applyFont="1" applyFill="1" applyBorder="1" applyAlignment="1">
      <alignment horizontal="left" wrapText="1"/>
    </xf>
    <xf numFmtId="4" fontId="1" fillId="1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wrapText="1"/>
    </xf>
    <xf numFmtId="0" fontId="1" fillId="10" borderId="14" xfId="0" applyFont="1" applyFill="1" applyBorder="1" applyAlignment="1">
      <alignment horizontal="left" wrapText="1" shrinkToFit="1"/>
    </xf>
    <xf numFmtId="0" fontId="1" fillId="0" borderId="11" xfId="0" applyFont="1" applyFill="1" applyBorder="1" applyAlignment="1">
      <alignment horizontal="left" wrapText="1"/>
    </xf>
    <xf numFmtId="0" fontId="6" fillId="36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0" fontId="6" fillId="36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left"/>
    </xf>
    <xf numFmtId="0" fontId="36" fillId="0" borderId="10" xfId="0" applyFont="1" applyBorder="1" applyAlignment="1">
      <alignment horizontal="center"/>
    </xf>
    <xf numFmtId="172" fontId="36" fillId="0" borderId="10" xfId="60" applyNumberFormat="1" applyFont="1" applyBorder="1" applyAlignment="1">
      <alignment horizontal="center"/>
    </xf>
    <xf numFmtId="49" fontId="36" fillId="0" borderId="10" xfId="60" applyNumberFormat="1" applyFont="1" applyBorder="1" applyAlignment="1">
      <alignment horizontal="center"/>
    </xf>
    <xf numFmtId="0" fontId="34" fillId="36" borderId="10" xfId="0" applyFont="1" applyFill="1" applyBorder="1" applyAlignment="1">
      <alignment horizontal="left" wrapText="1"/>
    </xf>
    <xf numFmtId="49" fontId="34" fillId="36" borderId="10" xfId="0" applyNumberFormat="1" applyFont="1" applyFill="1" applyBorder="1" applyAlignment="1">
      <alignment horizontal="center" vertical="center"/>
    </xf>
    <xf numFmtId="49" fontId="34" fillId="36" borderId="10" xfId="60" applyNumberFormat="1" applyFont="1" applyFill="1" applyBorder="1" applyAlignment="1">
      <alignment horizontal="center" vertical="center"/>
    </xf>
    <xf numFmtId="4" fontId="34" fillId="36" borderId="10" xfId="6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horizontal="left" vertical="center" wrapText="1" shrinkToFit="1"/>
    </xf>
    <xf numFmtId="49" fontId="34" fillId="0" borderId="10" xfId="0" applyNumberFormat="1" applyFont="1" applyBorder="1" applyAlignment="1">
      <alignment horizontal="center" vertical="center"/>
    </xf>
    <xf numFmtId="49" fontId="34" fillId="0" borderId="10" xfId="60" applyNumberFormat="1" applyFont="1" applyBorder="1" applyAlignment="1">
      <alignment horizontal="center" vertical="center"/>
    </xf>
    <xf numFmtId="4" fontId="34" fillId="0" borderId="10" xfId="60" applyNumberFormat="1" applyFont="1" applyBorder="1" applyAlignment="1">
      <alignment horizontal="center" vertical="center"/>
    </xf>
    <xf numFmtId="0" fontId="34" fillId="10" borderId="10" xfId="0" applyFont="1" applyFill="1" applyBorder="1" applyAlignment="1">
      <alignment horizontal="left" shrinkToFit="1"/>
    </xf>
    <xf numFmtId="49" fontId="34" fillId="10" borderId="10" xfId="0" applyNumberFormat="1" applyFont="1" applyFill="1" applyBorder="1" applyAlignment="1">
      <alignment horizontal="center" vertical="center"/>
    </xf>
    <xf numFmtId="49" fontId="34" fillId="10" borderId="10" xfId="60" applyNumberFormat="1" applyFont="1" applyFill="1" applyBorder="1" applyAlignment="1">
      <alignment horizontal="center" vertical="center"/>
    </xf>
    <xf numFmtId="4" fontId="34" fillId="10" borderId="10" xfId="60" applyNumberFormat="1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left" wrapText="1" shrinkToFit="1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 wrapText="1"/>
    </xf>
    <xf numFmtId="0" fontId="34" fillId="0" borderId="10" xfId="0" applyFont="1" applyFill="1" applyBorder="1" applyAlignment="1">
      <alignment horizontal="left" vertical="center" wrapText="1" shrinkToFit="1"/>
    </xf>
    <xf numFmtId="49" fontId="34" fillId="0" borderId="10" xfId="0" applyNumberFormat="1" applyFont="1" applyFill="1" applyBorder="1" applyAlignment="1">
      <alignment horizontal="center" vertical="center"/>
    </xf>
    <xf numFmtId="49" fontId="34" fillId="0" borderId="10" xfId="60" applyNumberFormat="1" applyFont="1" applyFill="1" applyBorder="1" applyAlignment="1">
      <alignment horizontal="center" vertical="center"/>
    </xf>
    <xf numFmtId="4" fontId="34" fillId="0" borderId="10" xfId="6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top" wrapText="1" shrinkToFit="1"/>
    </xf>
    <xf numFmtId="0" fontId="34" fillId="34" borderId="11" xfId="0" applyFont="1" applyFill="1" applyBorder="1" applyAlignment="1">
      <alignment horizontal="left"/>
    </xf>
    <xf numFmtId="0" fontId="34" fillId="0" borderId="10" xfId="0" applyFont="1" applyBorder="1" applyAlignment="1">
      <alignment horizontal="left" wrapText="1" shrinkToFit="1"/>
    </xf>
    <xf numFmtId="49" fontId="34" fillId="34" borderId="10" xfId="60" applyNumberFormat="1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left" wrapText="1"/>
    </xf>
    <xf numFmtId="0" fontId="34" fillId="36" borderId="10" xfId="0" applyFont="1" applyFill="1" applyBorder="1" applyAlignment="1">
      <alignment horizontal="left"/>
    </xf>
    <xf numFmtId="2" fontId="34" fillId="10" borderId="10" xfId="0" applyNumberFormat="1" applyFont="1" applyFill="1" applyBorder="1" applyAlignment="1">
      <alignment vertical="top" wrapText="1"/>
    </xf>
    <xf numFmtId="0" fontId="34" fillId="0" borderId="10" xfId="0" applyFont="1" applyBorder="1" applyAlignment="1">
      <alignment horizontal="left"/>
    </xf>
    <xf numFmtId="0" fontId="34" fillId="0" borderId="10" xfId="0" applyFont="1" applyBorder="1" applyAlignment="1">
      <alignment horizontal="left" vertical="top" wrapText="1" shrinkToFit="1"/>
    </xf>
    <xf numFmtId="0" fontId="34" fillId="0" borderId="10" xfId="0" applyFont="1" applyFill="1" applyBorder="1" applyAlignment="1">
      <alignment horizontal="left" wrapText="1" shrinkToFit="1"/>
    </xf>
    <xf numFmtId="0" fontId="34" fillId="36" borderId="10" xfId="0" applyFont="1" applyFill="1" applyBorder="1" applyAlignment="1">
      <alignment horizontal="left" vertical="top" wrapText="1" shrinkToFit="1"/>
    </xf>
    <xf numFmtId="0" fontId="34" fillId="0" borderId="11" xfId="0" applyFont="1" applyBorder="1" applyAlignment="1">
      <alignment horizontal="left"/>
    </xf>
    <xf numFmtId="0" fontId="34" fillId="36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10" borderId="10" xfId="0" applyFont="1" applyFill="1" applyBorder="1" applyAlignment="1">
      <alignment horizontal="left" wrapText="1" shrinkToFit="1"/>
    </xf>
    <xf numFmtId="0" fontId="34" fillId="10" borderId="10" xfId="0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center" vertical="center"/>
    </xf>
    <xf numFmtId="0" fontId="34" fillId="36" borderId="10" xfId="0" applyFont="1" applyFill="1" applyBorder="1" applyAlignment="1">
      <alignment horizontal="left" vertical="top"/>
    </xf>
    <xf numFmtId="49" fontId="34" fillId="34" borderId="10" xfId="0" applyNumberFormat="1" applyFont="1" applyFill="1" applyBorder="1" applyAlignment="1">
      <alignment horizontal="center" vertical="center"/>
    </xf>
    <xf numFmtId="4" fontId="34" fillId="34" borderId="10" xfId="60" applyNumberFormat="1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left" vertical="top"/>
    </xf>
    <xf numFmtId="4" fontId="34" fillId="0" borderId="10" xfId="0" applyNumberFormat="1" applyFont="1" applyFill="1" applyBorder="1" applyAlignment="1">
      <alignment horizontal="center" vertical="center"/>
    </xf>
    <xf numFmtId="0" fontId="34" fillId="10" borderId="11" xfId="0" applyFont="1" applyFill="1" applyBorder="1" applyAlignment="1">
      <alignment horizontal="left"/>
    </xf>
    <xf numFmtId="4" fontId="34" fillId="10" borderId="10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horizontal="left" wrapText="1"/>
    </xf>
    <xf numFmtId="4" fontId="34" fillId="0" borderId="10" xfId="0" applyNumberFormat="1" applyFont="1" applyBorder="1" applyAlignment="1">
      <alignment horizontal="center" vertical="center"/>
    </xf>
    <xf numFmtId="0" fontId="34" fillId="36" borderId="10" xfId="0" applyFont="1" applyFill="1" applyBorder="1" applyAlignment="1">
      <alignment horizontal="left" vertical="top" wrapText="1"/>
    </xf>
    <xf numFmtId="0" fontId="34" fillId="0" borderId="10" xfId="0" applyFont="1" applyBorder="1" applyAlignment="1">
      <alignment horizontal="left" vertical="top" wrapText="1"/>
    </xf>
    <xf numFmtId="2" fontId="34" fillId="0" borderId="10" xfId="0" applyNumberFormat="1" applyFont="1" applyFill="1" applyBorder="1" applyAlignment="1">
      <alignment vertical="top" wrapText="1"/>
    </xf>
    <xf numFmtId="49" fontId="36" fillId="0" borderId="10" xfId="0" applyNumberFormat="1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34" fillId="0" borderId="0" xfId="0" applyFont="1" applyAlignment="1">
      <alignment wrapText="1"/>
    </xf>
    <xf numFmtId="0" fontId="34" fillId="0" borderId="0" xfId="0" applyFont="1" applyBorder="1" applyAlignment="1">
      <alignment wrapText="1"/>
    </xf>
    <xf numFmtId="0" fontId="35" fillId="0" borderId="0" xfId="0" applyFont="1" applyBorder="1" applyAlignment="1">
      <alignment wrapText="1"/>
    </xf>
    <xf numFmtId="0" fontId="35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36" fillId="0" borderId="10" xfId="0" applyFont="1" applyBorder="1" applyAlignment="1">
      <alignment horizontal="left" wrapText="1"/>
    </xf>
    <xf numFmtId="0" fontId="36" fillId="0" borderId="10" xfId="0" applyFont="1" applyBorder="1" applyAlignment="1">
      <alignment horizontal="center" wrapText="1"/>
    </xf>
    <xf numFmtId="172" fontId="36" fillId="0" borderId="10" xfId="60" applyNumberFormat="1" applyFont="1" applyBorder="1" applyAlignment="1">
      <alignment horizontal="center" wrapText="1"/>
    </xf>
    <xf numFmtId="49" fontId="36" fillId="0" borderId="10" xfId="60" applyNumberFormat="1" applyFont="1" applyBorder="1" applyAlignment="1">
      <alignment horizontal="center" wrapText="1"/>
    </xf>
    <xf numFmtId="49" fontId="34" fillId="36" borderId="10" xfId="0" applyNumberFormat="1" applyFont="1" applyFill="1" applyBorder="1" applyAlignment="1">
      <alignment horizontal="center" vertical="center" wrapText="1"/>
    </xf>
    <xf numFmtId="49" fontId="34" fillId="36" borderId="10" xfId="60" applyNumberFormat="1" applyFont="1" applyFill="1" applyBorder="1" applyAlignment="1">
      <alignment horizontal="center" vertical="center" wrapText="1"/>
    </xf>
    <xf numFmtId="4" fontId="34" fillId="36" borderId="10" xfId="60" applyNumberFormat="1" applyFont="1" applyFill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49" fontId="34" fillId="0" borderId="10" xfId="60" applyNumberFormat="1" applyFont="1" applyBorder="1" applyAlignment="1">
      <alignment horizontal="center" vertical="center" wrapText="1"/>
    </xf>
    <xf numFmtId="4" fontId="34" fillId="0" borderId="10" xfId="60" applyNumberFormat="1" applyFont="1" applyBorder="1" applyAlignment="1">
      <alignment horizontal="center" vertical="center" wrapText="1"/>
    </xf>
    <xf numFmtId="49" fontId="34" fillId="10" borderId="10" xfId="0" applyNumberFormat="1" applyFont="1" applyFill="1" applyBorder="1" applyAlignment="1">
      <alignment horizontal="center" vertical="center" wrapText="1"/>
    </xf>
    <xf numFmtId="49" fontId="34" fillId="10" borderId="10" xfId="60" applyNumberFormat="1" applyFont="1" applyFill="1" applyBorder="1" applyAlignment="1">
      <alignment horizontal="center" vertical="center" wrapText="1"/>
    </xf>
    <xf numFmtId="4" fontId="34" fillId="10" borderId="10" xfId="6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34" fillId="0" borderId="10" xfId="60" applyNumberFormat="1" applyFont="1" applyFill="1" applyBorder="1" applyAlignment="1">
      <alignment horizontal="center" vertical="center" wrapText="1"/>
    </xf>
    <xf numFmtId="4" fontId="34" fillId="0" borderId="10" xfId="60" applyNumberFormat="1" applyFont="1" applyFill="1" applyBorder="1" applyAlignment="1">
      <alignment horizontal="center" vertical="center" wrapText="1"/>
    </xf>
    <xf numFmtId="0" fontId="34" fillId="34" borderId="11" xfId="0" applyFont="1" applyFill="1" applyBorder="1" applyAlignment="1">
      <alignment horizontal="left" wrapText="1"/>
    </xf>
    <xf numFmtId="49" fontId="34" fillId="34" borderId="10" xfId="60" applyNumberFormat="1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left" wrapText="1"/>
    </xf>
    <xf numFmtId="0" fontId="34" fillId="36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1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49" fontId="34" fillId="34" borderId="10" xfId="0" applyNumberFormat="1" applyFont="1" applyFill="1" applyBorder="1" applyAlignment="1">
      <alignment horizontal="center" vertical="center" wrapText="1"/>
    </xf>
    <xf numFmtId="4" fontId="34" fillId="34" borderId="10" xfId="60" applyNumberFormat="1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left" vertical="top" wrapText="1"/>
    </xf>
    <xf numFmtId="4" fontId="34" fillId="0" borderId="10" xfId="0" applyNumberFormat="1" applyFont="1" applyFill="1" applyBorder="1" applyAlignment="1">
      <alignment horizontal="center" vertical="center" wrapText="1"/>
    </xf>
    <xf numFmtId="0" fontId="34" fillId="10" borderId="11" xfId="0" applyFont="1" applyFill="1" applyBorder="1" applyAlignment="1">
      <alignment horizontal="left" wrapText="1"/>
    </xf>
    <xf numFmtId="4" fontId="34" fillId="10" borderId="10" xfId="0" applyNumberFormat="1" applyFont="1" applyFill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4" fontId="3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8.7109375" style="3" customWidth="1"/>
    <col min="2" max="2" width="45.57421875" style="3" customWidth="1"/>
    <col min="3" max="3" width="16.57421875" style="3" customWidth="1"/>
    <col min="4" max="4" width="19.8515625" style="3" customWidth="1"/>
    <col min="5" max="5" width="20.8515625" style="3" customWidth="1"/>
    <col min="6" max="6" width="14.57421875" style="3" customWidth="1"/>
    <col min="7" max="7" width="14.421875" style="3" customWidth="1"/>
    <col min="8" max="8" width="16.7109375" style="3" customWidth="1"/>
    <col min="9" max="16384" width="9.140625" style="3" customWidth="1"/>
  </cols>
  <sheetData>
    <row r="1" ht="15">
      <c r="A1" s="1" t="s">
        <v>16</v>
      </c>
    </row>
    <row r="2" spans="1:2" ht="15">
      <c r="A2" s="1" t="s">
        <v>329</v>
      </c>
      <c r="B2" s="1"/>
    </row>
    <row r="3" spans="1:2" ht="15">
      <c r="A3" s="4" t="s">
        <v>13</v>
      </c>
      <c r="B3" s="2" t="s">
        <v>330</v>
      </c>
    </row>
    <row r="4" spans="1:5" ht="15">
      <c r="A4" s="1"/>
      <c r="B4" s="19" t="s">
        <v>58</v>
      </c>
      <c r="C4" s="2"/>
      <c r="D4" s="2"/>
      <c r="E4" s="2"/>
    </row>
    <row r="5" spans="1:5" ht="15">
      <c r="A5" s="20" t="s">
        <v>138</v>
      </c>
      <c r="B5" s="2"/>
      <c r="C5" s="2"/>
      <c r="D5" s="2"/>
      <c r="E5" s="2"/>
    </row>
    <row r="6" spans="1:6" ht="15">
      <c r="A6" s="21" t="s">
        <v>2</v>
      </c>
      <c r="B6" s="22" t="s">
        <v>4</v>
      </c>
      <c r="C6" s="23" t="s">
        <v>3</v>
      </c>
      <c r="D6" s="23" t="s">
        <v>3</v>
      </c>
      <c r="E6" s="23" t="s">
        <v>3</v>
      </c>
      <c r="F6" s="7"/>
    </row>
    <row r="7" spans="1:6" ht="15">
      <c r="A7" s="24"/>
      <c r="B7" s="18" t="s">
        <v>0</v>
      </c>
      <c r="C7" s="33" t="s">
        <v>133</v>
      </c>
      <c r="D7" s="33" t="s">
        <v>134</v>
      </c>
      <c r="E7" s="33" t="s">
        <v>139</v>
      </c>
      <c r="F7" s="8"/>
    </row>
    <row r="8" spans="1:6" ht="15">
      <c r="A8" s="42" t="s">
        <v>72</v>
      </c>
      <c r="B8" s="18"/>
      <c r="C8" s="17"/>
      <c r="D8" s="17"/>
      <c r="E8" s="17"/>
      <c r="F8" s="8"/>
    </row>
    <row r="9" spans="1:6" ht="15">
      <c r="A9" s="42" t="s">
        <v>73</v>
      </c>
      <c r="B9" s="18"/>
      <c r="C9" s="81">
        <f>C11+C14+C18+C21+C25+C29+C34+C38+C41+C53</f>
        <v>49619000</v>
      </c>
      <c r="D9" s="81">
        <f>D11+D14+D18+D21+D25+D29+D34+D38+D41+D51</f>
        <v>52025000</v>
      </c>
      <c r="E9" s="81">
        <f>E11+E14+E18+E21+E26+E29+E34+E38+E41+E51</f>
        <v>52045000</v>
      </c>
      <c r="F9" s="9"/>
    </row>
    <row r="10" spans="1:6" ht="15">
      <c r="A10" s="40" t="s">
        <v>17</v>
      </c>
      <c r="B10" s="47" t="s">
        <v>5</v>
      </c>
      <c r="C10" s="51">
        <f>C11+C14+C18+C21</f>
        <v>21050000</v>
      </c>
      <c r="D10" s="51">
        <v>22080000</v>
      </c>
      <c r="E10" s="41">
        <f>E11+E14+E18+E21</f>
        <v>22080000</v>
      </c>
      <c r="F10" s="9"/>
    </row>
    <row r="11" spans="1:6" ht="15">
      <c r="A11" s="25" t="s">
        <v>29</v>
      </c>
      <c r="B11" s="25" t="s">
        <v>78</v>
      </c>
      <c r="C11" s="52">
        <v>20500000</v>
      </c>
      <c r="D11" s="26">
        <v>21500000</v>
      </c>
      <c r="E11" s="26">
        <v>21500000</v>
      </c>
      <c r="F11" s="10"/>
    </row>
    <row r="12" spans="1:6" ht="15">
      <c r="A12" s="27" t="s">
        <v>79</v>
      </c>
      <c r="B12" s="27" t="s">
        <v>80</v>
      </c>
      <c r="C12" s="52"/>
      <c r="D12" s="26"/>
      <c r="E12" s="26"/>
      <c r="F12" s="10"/>
    </row>
    <row r="13" spans="1:6" ht="15">
      <c r="A13" s="27" t="s">
        <v>81</v>
      </c>
      <c r="B13" s="27" t="s">
        <v>136</v>
      </c>
      <c r="C13" s="52"/>
      <c r="D13" s="26"/>
      <c r="E13" s="26"/>
      <c r="F13" s="10"/>
    </row>
    <row r="14" spans="1:6" ht="15">
      <c r="A14" s="25" t="s">
        <v>70</v>
      </c>
      <c r="B14" s="25" t="s">
        <v>82</v>
      </c>
      <c r="C14" s="52">
        <v>330000</v>
      </c>
      <c r="D14" s="26">
        <v>350000</v>
      </c>
      <c r="E14" s="26">
        <v>350000</v>
      </c>
      <c r="F14" s="10"/>
    </row>
    <row r="15" spans="1:6" ht="15">
      <c r="A15" s="27" t="s">
        <v>83</v>
      </c>
      <c r="B15" s="27" t="s">
        <v>84</v>
      </c>
      <c r="C15" s="52"/>
      <c r="D15" s="26"/>
      <c r="E15" s="26"/>
      <c r="F15" s="10"/>
    </row>
    <row r="16" spans="1:6" ht="15">
      <c r="A16" s="27" t="s">
        <v>85</v>
      </c>
      <c r="B16" s="27" t="s">
        <v>86</v>
      </c>
      <c r="C16" s="52"/>
      <c r="D16" s="26"/>
      <c r="E16" s="26"/>
      <c r="F16" s="10"/>
    </row>
    <row r="17" spans="1:6" ht="15">
      <c r="A17" s="27"/>
      <c r="B17" s="27" t="s">
        <v>87</v>
      </c>
      <c r="C17" s="52"/>
      <c r="D17" s="26"/>
      <c r="E17" s="26"/>
      <c r="F17" s="10"/>
    </row>
    <row r="18" spans="1:6" ht="15">
      <c r="A18" s="25" t="s">
        <v>30</v>
      </c>
      <c r="B18" s="25" t="s">
        <v>88</v>
      </c>
      <c r="C18" s="52">
        <v>130000</v>
      </c>
      <c r="D18" s="26">
        <v>136000</v>
      </c>
      <c r="E18" s="26">
        <v>136000</v>
      </c>
      <c r="F18" s="10"/>
    </row>
    <row r="19" spans="1:6" ht="15">
      <c r="A19" s="27" t="s">
        <v>89</v>
      </c>
      <c r="B19" s="27" t="s">
        <v>90</v>
      </c>
      <c r="C19" s="52"/>
      <c r="D19" s="26"/>
      <c r="E19" s="26"/>
      <c r="F19" s="10"/>
    </row>
    <row r="20" spans="1:6" ht="15">
      <c r="A20" s="27" t="s">
        <v>91</v>
      </c>
      <c r="B20" s="27" t="s">
        <v>92</v>
      </c>
      <c r="C20" s="52"/>
      <c r="D20" s="26"/>
      <c r="E20" s="26"/>
      <c r="F20" s="10"/>
    </row>
    <row r="21" spans="1:6" ht="15">
      <c r="A21" s="25" t="s">
        <v>6</v>
      </c>
      <c r="B21" s="25" t="s">
        <v>93</v>
      </c>
      <c r="C21" s="52">
        <v>90000</v>
      </c>
      <c r="D21" s="26">
        <v>94000</v>
      </c>
      <c r="E21" s="26">
        <v>94000</v>
      </c>
      <c r="F21" s="10"/>
    </row>
    <row r="22" spans="1:6" ht="15">
      <c r="A22" s="27" t="s">
        <v>94</v>
      </c>
      <c r="B22" s="27" t="s">
        <v>95</v>
      </c>
      <c r="C22" s="52"/>
      <c r="D22" s="26"/>
      <c r="E22" s="26"/>
      <c r="F22" s="10"/>
    </row>
    <row r="23" spans="1:6" ht="15">
      <c r="A23" s="27" t="s">
        <v>96</v>
      </c>
      <c r="B23" s="27" t="s">
        <v>135</v>
      </c>
      <c r="C23" s="52"/>
      <c r="D23" s="26"/>
      <c r="E23" s="26"/>
      <c r="F23" s="10"/>
    </row>
    <row r="24" spans="1:6" ht="15">
      <c r="A24" s="25" t="s">
        <v>20</v>
      </c>
      <c r="B24" s="25" t="s">
        <v>18</v>
      </c>
      <c r="C24" s="52"/>
      <c r="D24" s="26"/>
      <c r="E24" s="26"/>
      <c r="F24" s="10"/>
    </row>
    <row r="25" spans="1:6" ht="15">
      <c r="A25" s="40" t="s">
        <v>31</v>
      </c>
      <c r="B25" s="47" t="s">
        <v>15</v>
      </c>
      <c r="C25" s="51">
        <v>419000</v>
      </c>
      <c r="D25" s="41">
        <v>440000</v>
      </c>
      <c r="E25" s="41">
        <v>460000</v>
      </c>
      <c r="F25" s="10"/>
    </row>
    <row r="26" spans="1:6" ht="15">
      <c r="A26" s="39" t="s">
        <v>97</v>
      </c>
      <c r="B26" s="40" t="s">
        <v>98</v>
      </c>
      <c r="C26" s="51">
        <v>419000</v>
      </c>
      <c r="D26" s="41">
        <v>440000</v>
      </c>
      <c r="E26" s="41">
        <v>460000</v>
      </c>
      <c r="F26" s="10"/>
    </row>
    <row r="27" spans="1:6" ht="15">
      <c r="A27" s="40" t="s">
        <v>99</v>
      </c>
      <c r="B27" s="40" t="s">
        <v>100</v>
      </c>
      <c r="C27" s="51"/>
      <c r="D27" s="41"/>
      <c r="E27" s="41"/>
      <c r="F27" s="10"/>
    </row>
    <row r="28" spans="1:6" ht="15">
      <c r="A28" s="44" t="s">
        <v>1</v>
      </c>
      <c r="B28" s="46" t="s">
        <v>7</v>
      </c>
      <c r="C28" s="53">
        <f>C29+C32</f>
        <v>17450000</v>
      </c>
      <c r="D28" s="43">
        <f>D29+D32</f>
        <v>18270000</v>
      </c>
      <c r="E28" s="43">
        <f>E29+E32</f>
        <v>18270000</v>
      </c>
      <c r="F28" s="10"/>
    </row>
    <row r="29" spans="1:6" ht="15">
      <c r="A29" s="27" t="s">
        <v>41</v>
      </c>
      <c r="B29" s="25" t="s">
        <v>61</v>
      </c>
      <c r="C29" s="50">
        <v>2210000</v>
      </c>
      <c r="D29" s="26">
        <v>2320000</v>
      </c>
      <c r="E29" s="26">
        <v>2320000</v>
      </c>
      <c r="F29" s="10"/>
    </row>
    <row r="30" spans="1:6" ht="15">
      <c r="A30" s="27"/>
      <c r="B30" s="27" t="s">
        <v>62</v>
      </c>
      <c r="C30" s="52"/>
      <c r="D30" s="26"/>
      <c r="E30" s="26"/>
      <c r="F30" s="10"/>
    </row>
    <row r="31" spans="1:6" ht="15">
      <c r="A31" s="27"/>
      <c r="B31" s="27" t="s">
        <v>63</v>
      </c>
      <c r="C31" s="52"/>
      <c r="D31" s="26"/>
      <c r="E31" s="26"/>
      <c r="F31" s="10"/>
    </row>
    <row r="32" spans="1:6" ht="15">
      <c r="A32" s="40" t="s">
        <v>39</v>
      </c>
      <c r="B32" s="47" t="s">
        <v>8</v>
      </c>
      <c r="C32" s="51">
        <f>C34+C38</f>
        <v>15240000</v>
      </c>
      <c r="D32" s="41">
        <f>D34+D38</f>
        <v>15950000</v>
      </c>
      <c r="E32" s="41">
        <f>E34+E38</f>
        <v>15950000</v>
      </c>
      <c r="F32" s="10"/>
    </row>
    <row r="33" spans="1:6" ht="15">
      <c r="A33" s="25" t="s">
        <v>33</v>
      </c>
      <c r="B33" s="27" t="s">
        <v>42</v>
      </c>
      <c r="C33" s="52"/>
      <c r="D33" s="26"/>
      <c r="E33" s="26"/>
      <c r="F33" s="10"/>
    </row>
    <row r="34" spans="1:6" ht="15">
      <c r="A34" s="27" t="s">
        <v>101</v>
      </c>
      <c r="B34" s="27" t="s">
        <v>43</v>
      </c>
      <c r="C34" s="54">
        <v>2240000</v>
      </c>
      <c r="D34" s="28">
        <v>2350000</v>
      </c>
      <c r="E34" s="28">
        <v>2350000</v>
      </c>
      <c r="F34" s="10"/>
    </row>
    <row r="35" spans="1:6" ht="15">
      <c r="A35" s="27" t="s">
        <v>102</v>
      </c>
      <c r="B35" s="27"/>
      <c r="C35" s="54"/>
      <c r="D35" s="28"/>
      <c r="E35" s="28"/>
      <c r="F35" s="10"/>
    </row>
    <row r="36" spans="1:6" ht="15">
      <c r="A36" s="27"/>
      <c r="B36" s="27"/>
      <c r="C36" s="54"/>
      <c r="D36" s="28"/>
      <c r="E36" s="28"/>
      <c r="F36" s="10"/>
    </row>
    <row r="37" spans="1:6" ht="15">
      <c r="A37" s="25" t="s">
        <v>32</v>
      </c>
      <c r="B37" s="27" t="s">
        <v>42</v>
      </c>
      <c r="C37" s="52"/>
      <c r="D37" s="26"/>
      <c r="E37" s="26"/>
      <c r="F37" s="10"/>
    </row>
    <row r="38" spans="1:6" ht="15">
      <c r="A38" s="27" t="s">
        <v>103</v>
      </c>
      <c r="B38" s="27" t="s">
        <v>44</v>
      </c>
      <c r="C38" s="54">
        <v>13000000</v>
      </c>
      <c r="D38" s="28">
        <v>13600000</v>
      </c>
      <c r="E38" s="28">
        <v>13600000</v>
      </c>
      <c r="F38" s="10"/>
    </row>
    <row r="39" spans="1:6" ht="15">
      <c r="A39" s="27"/>
      <c r="B39" s="27"/>
      <c r="C39" s="52"/>
      <c r="D39" s="26"/>
      <c r="E39" s="26"/>
      <c r="F39" s="10"/>
    </row>
    <row r="40" spans="1:6" ht="15">
      <c r="A40" s="40"/>
      <c r="B40" s="47" t="s">
        <v>104</v>
      </c>
      <c r="C40" s="51">
        <v>8200000</v>
      </c>
      <c r="D40" s="41">
        <v>8600000</v>
      </c>
      <c r="E40" s="41">
        <v>8600000</v>
      </c>
      <c r="F40" s="10"/>
    </row>
    <row r="41" spans="1:6" ht="15">
      <c r="A41" s="25" t="s">
        <v>105</v>
      </c>
      <c r="B41" s="82" t="s">
        <v>45</v>
      </c>
      <c r="C41" s="52">
        <v>8200000</v>
      </c>
      <c r="D41" s="26">
        <v>8600000</v>
      </c>
      <c r="E41" s="26">
        <v>8600000</v>
      </c>
      <c r="F41" s="10"/>
    </row>
    <row r="42" spans="1:6" ht="15">
      <c r="A42" s="27"/>
      <c r="B42" s="82" t="s">
        <v>46</v>
      </c>
      <c r="C42" s="52"/>
      <c r="D42" s="26"/>
      <c r="E42" s="26"/>
      <c r="F42" s="10"/>
    </row>
    <row r="43" spans="1:6" ht="15">
      <c r="A43" s="27"/>
      <c r="B43" s="82" t="s">
        <v>47</v>
      </c>
      <c r="C43" s="52"/>
      <c r="D43" s="26"/>
      <c r="E43" s="26"/>
      <c r="F43" s="10"/>
    </row>
    <row r="44" spans="1:6" ht="15">
      <c r="A44" s="27"/>
      <c r="B44" s="82" t="s">
        <v>48</v>
      </c>
      <c r="C44" s="52"/>
      <c r="D44" s="26"/>
      <c r="E44" s="26"/>
      <c r="F44" s="10"/>
    </row>
    <row r="45" spans="1:6" ht="15">
      <c r="A45" s="27"/>
      <c r="B45" s="82" t="s">
        <v>49</v>
      </c>
      <c r="C45" s="52"/>
      <c r="D45" s="26"/>
      <c r="E45" s="26"/>
      <c r="F45" s="10"/>
    </row>
    <row r="46" spans="1:6" ht="15">
      <c r="A46" s="25" t="s">
        <v>106</v>
      </c>
      <c r="B46" s="82" t="s">
        <v>107</v>
      </c>
      <c r="C46" s="52"/>
      <c r="D46" s="26"/>
      <c r="E46" s="26"/>
      <c r="F46" s="10"/>
    </row>
    <row r="47" spans="1:6" ht="15">
      <c r="A47" s="27"/>
      <c r="B47" s="82" t="s">
        <v>108</v>
      </c>
      <c r="C47" s="52"/>
      <c r="D47" s="26"/>
      <c r="E47" s="26"/>
      <c r="F47" s="10"/>
    </row>
    <row r="48" spans="1:6" ht="15">
      <c r="A48" s="40" t="s">
        <v>53</v>
      </c>
      <c r="B48" s="47" t="s">
        <v>54</v>
      </c>
      <c r="C48" s="51"/>
      <c r="D48" s="41">
        <v>0</v>
      </c>
      <c r="E48" s="41">
        <v>0</v>
      </c>
      <c r="F48" s="10"/>
    </row>
    <row r="49" spans="1:6" ht="15">
      <c r="A49" s="27"/>
      <c r="B49" s="27" t="s">
        <v>55</v>
      </c>
      <c r="C49" s="52"/>
      <c r="D49" s="26"/>
      <c r="E49" s="26"/>
      <c r="F49" s="10"/>
    </row>
    <row r="50" spans="1:6" ht="15">
      <c r="A50" s="27"/>
      <c r="B50" s="27" t="s">
        <v>56</v>
      </c>
      <c r="C50" s="52"/>
      <c r="D50" s="26"/>
      <c r="E50" s="26"/>
      <c r="F50" s="10"/>
    </row>
    <row r="51" spans="1:6" ht="15">
      <c r="A51" s="39" t="s">
        <v>71</v>
      </c>
      <c r="B51" s="40" t="s">
        <v>109</v>
      </c>
      <c r="C51" s="52">
        <v>2500000</v>
      </c>
      <c r="D51" s="28">
        <v>2635000</v>
      </c>
      <c r="E51" s="28">
        <v>2635000</v>
      </c>
      <c r="F51" s="10"/>
    </row>
    <row r="52" spans="1:6" ht="15">
      <c r="A52" s="27"/>
      <c r="B52" s="25" t="s">
        <v>110</v>
      </c>
      <c r="C52" s="52"/>
      <c r="D52" s="26"/>
      <c r="E52" s="26"/>
      <c r="F52" s="10"/>
    </row>
    <row r="53" spans="1:6" ht="15">
      <c r="A53" s="25" t="s">
        <v>111</v>
      </c>
      <c r="B53" s="27" t="s">
        <v>112</v>
      </c>
      <c r="C53" s="52">
        <v>2500000</v>
      </c>
      <c r="D53" s="28">
        <v>2635000</v>
      </c>
      <c r="E53" s="28">
        <v>2635000</v>
      </c>
      <c r="F53" s="10"/>
    </row>
    <row r="54" spans="1:6" ht="15">
      <c r="A54" s="25"/>
      <c r="B54" s="27" t="s">
        <v>113</v>
      </c>
      <c r="C54" s="52"/>
      <c r="D54" s="26"/>
      <c r="E54" s="26"/>
      <c r="F54" s="10"/>
    </row>
    <row r="55" spans="1:6" ht="15">
      <c r="A55" s="25"/>
      <c r="B55" s="27" t="s">
        <v>114</v>
      </c>
      <c r="C55" s="52"/>
      <c r="D55" s="26"/>
      <c r="E55" s="26"/>
      <c r="F55" s="10"/>
    </row>
    <row r="56" spans="1:6" ht="15">
      <c r="A56" s="25"/>
      <c r="B56" s="25" t="s">
        <v>220</v>
      </c>
      <c r="C56" s="52">
        <v>0</v>
      </c>
      <c r="D56" s="26">
        <v>0</v>
      </c>
      <c r="E56" s="26">
        <v>0</v>
      </c>
      <c r="F56" s="10"/>
    </row>
    <row r="57" spans="1:6" ht="15">
      <c r="A57" s="25"/>
      <c r="B57" s="27"/>
      <c r="C57" s="52">
        <v>0</v>
      </c>
      <c r="D57" s="26">
        <v>0</v>
      </c>
      <c r="E57" s="26">
        <v>0</v>
      </c>
      <c r="F57" s="10"/>
    </row>
    <row r="58" spans="1:6" ht="15">
      <c r="A58" s="25" t="s">
        <v>51</v>
      </c>
      <c r="B58" s="25" t="s">
        <v>64</v>
      </c>
      <c r="C58" s="55"/>
      <c r="D58" s="29"/>
      <c r="E58" s="29"/>
      <c r="F58" s="10"/>
    </row>
    <row r="59" spans="1:6" ht="15">
      <c r="A59" s="25"/>
      <c r="B59" s="25" t="s">
        <v>50</v>
      </c>
      <c r="C59" s="49"/>
      <c r="D59" s="25"/>
      <c r="E59" s="25"/>
      <c r="F59" s="11"/>
    </row>
    <row r="60" spans="1:6" ht="15">
      <c r="A60" s="45" t="s">
        <v>40</v>
      </c>
      <c r="B60" s="45" t="s">
        <v>65</v>
      </c>
      <c r="C60" s="48"/>
      <c r="D60" s="48"/>
      <c r="E60" s="48"/>
      <c r="F60" s="12"/>
    </row>
    <row r="61" spans="1:6" ht="15">
      <c r="A61" s="25"/>
      <c r="B61" s="27" t="s">
        <v>66</v>
      </c>
      <c r="C61" s="49"/>
      <c r="D61" s="49"/>
      <c r="E61" s="49"/>
      <c r="F61" s="11"/>
    </row>
    <row r="62" spans="1:6" ht="15">
      <c r="A62" s="25"/>
      <c r="B62" s="25" t="s">
        <v>64</v>
      </c>
      <c r="C62" s="49"/>
      <c r="D62" s="49"/>
      <c r="E62" s="49"/>
      <c r="F62" s="11"/>
    </row>
    <row r="63" spans="1:6" ht="15">
      <c r="A63" s="25" t="s">
        <v>115</v>
      </c>
      <c r="B63" s="27" t="s">
        <v>116</v>
      </c>
      <c r="C63" s="49"/>
      <c r="D63" s="49"/>
      <c r="E63" s="49"/>
      <c r="F63" s="13"/>
    </row>
    <row r="64" spans="1:6" ht="15">
      <c r="A64" s="25"/>
      <c r="B64" s="27" t="s">
        <v>117</v>
      </c>
      <c r="C64" s="49"/>
      <c r="D64" s="49"/>
      <c r="E64" s="49"/>
      <c r="F64" s="13"/>
    </row>
    <row r="65" spans="1:6" ht="15">
      <c r="A65" s="25" t="s">
        <v>115</v>
      </c>
      <c r="B65" s="27" t="s">
        <v>118</v>
      </c>
      <c r="C65" s="49"/>
      <c r="D65" s="49"/>
      <c r="E65" s="49"/>
      <c r="F65" s="14"/>
    </row>
    <row r="66" spans="1:6" ht="15">
      <c r="A66" s="25"/>
      <c r="B66" s="27" t="s">
        <v>119</v>
      </c>
      <c r="C66" s="49"/>
      <c r="D66" s="49"/>
      <c r="E66" s="49"/>
      <c r="F66" s="15"/>
    </row>
    <row r="67" spans="1:6" ht="15">
      <c r="A67" s="25" t="s">
        <v>60</v>
      </c>
      <c r="B67" s="25" t="s">
        <v>59</v>
      </c>
      <c r="C67" s="49"/>
      <c r="D67" s="49"/>
      <c r="E67" s="49"/>
      <c r="F67" s="15"/>
    </row>
    <row r="68" spans="1:6" ht="15">
      <c r="A68" s="25"/>
      <c r="B68" s="27" t="s">
        <v>120</v>
      </c>
      <c r="C68" s="49"/>
      <c r="D68" s="49"/>
      <c r="E68" s="49"/>
      <c r="F68" s="15"/>
    </row>
    <row r="69" spans="1:6" ht="15">
      <c r="A69" s="25" t="s">
        <v>67</v>
      </c>
      <c r="B69" s="25" t="s">
        <v>68</v>
      </c>
      <c r="C69" s="49"/>
      <c r="D69" s="31"/>
      <c r="E69" s="31"/>
      <c r="F69" s="15"/>
    </row>
    <row r="70" spans="1:6" ht="15">
      <c r="A70" s="25"/>
      <c r="B70" s="27" t="s">
        <v>69</v>
      </c>
      <c r="C70" s="49"/>
      <c r="D70" s="31"/>
      <c r="E70" s="31"/>
      <c r="F70" s="15"/>
    </row>
    <row r="71" spans="1:6" ht="15">
      <c r="A71" s="25" t="s">
        <v>121</v>
      </c>
      <c r="B71" s="27" t="s">
        <v>122</v>
      </c>
      <c r="C71" s="52"/>
      <c r="D71" s="32"/>
      <c r="E71" s="32"/>
      <c r="F71" s="15"/>
    </row>
    <row r="72" spans="1:6" ht="15">
      <c r="A72" s="25" t="s">
        <v>123</v>
      </c>
      <c r="B72" s="25" t="s">
        <v>124</v>
      </c>
      <c r="C72" s="50"/>
      <c r="D72" s="32"/>
      <c r="E72" s="32"/>
      <c r="F72" s="15"/>
    </row>
    <row r="73" spans="1:6" ht="15">
      <c r="A73" s="25"/>
      <c r="B73" s="27" t="s">
        <v>125</v>
      </c>
      <c r="C73" s="50"/>
      <c r="D73" s="32"/>
      <c r="E73" s="32"/>
      <c r="F73" s="15"/>
    </row>
    <row r="74" spans="1:6" ht="15">
      <c r="A74" s="25"/>
      <c r="B74" s="27" t="s">
        <v>126</v>
      </c>
      <c r="C74" s="50"/>
      <c r="D74" s="32"/>
      <c r="E74" s="32"/>
      <c r="F74" s="16"/>
    </row>
    <row r="75" spans="1:6" ht="15">
      <c r="A75" s="25" t="s">
        <v>127</v>
      </c>
      <c r="B75" s="27" t="s">
        <v>128</v>
      </c>
      <c r="C75" s="50"/>
      <c r="D75" s="32"/>
      <c r="E75" s="32"/>
      <c r="F75" s="16"/>
    </row>
    <row r="76" spans="1:6" ht="15">
      <c r="A76" s="27"/>
      <c r="B76" s="27" t="s">
        <v>129</v>
      </c>
      <c r="C76" s="50"/>
      <c r="D76" s="32"/>
      <c r="E76" s="32"/>
      <c r="F76" s="15"/>
    </row>
    <row r="77" spans="1:5" ht="15">
      <c r="A77" s="25" t="s">
        <v>137</v>
      </c>
      <c r="B77" s="27"/>
      <c r="C77" s="81">
        <f>C79+C82+C86+C89+C93+C97+C102+C106+C109+C121</f>
        <v>0</v>
      </c>
      <c r="D77" s="81">
        <f>D79+D82+D86+D89+D93+D97+D102+D106+D109+D119</f>
        <v>0</v>
      </c>
      <c r="E77" s="81">
        <f>E79+E82+E86+E89+E94+E97+E102+E106+E109+E119</f>
        <v>0</v>
      </c>
    </row>
    <row r="78" spans="1:5" ht="15">
      <c r="A78" s="2"/>
      <c r="B78" s="2"/>
      <c r="C78" s="2"/>
      <c r="D78" s="2"/>
      <c r="E78" s="2"/>
    </row>
  </sheetData>
  <sheetProtection/>
  <printOptions/>
  <pageMargins left="0.7874015748031497" right="0" top="0.1968503937007874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2"/>
  <sheetViews>
    <sheetView zoomScale="130" zoomScaleNormal="130" zoomScalePageLayoutView="0" workbookViewId="0" topLeftCell="A1">
      <selection activeCell="A3" sqref="A3"/>
    </sheetView>
  </sheetViews>
  <sheetFormatPr defaultColWidth="9.140625" defaultRowHeight="12.75"/>
  <cols>
    <col min="1" max="1" width="73.140625" style="0" customWidth="1"/>
    <col min="2" max="3" width="10.8515625" style="0" customWidth="1"/>
    <col min="4" max="4" width="13.8515625" style="0" customWidth="1"/>
    <col min="5" max="5" width="10.421875" style="0" customWidth="1"/>
    <col min="6" max="6" width="12.8515625" style="0" customWidth="1"/>
  </cols>
  <sheetData>
    <row r="2" spans="1:6" ht="12.75">
      <c r="A2" s="1" t="s">
        <v>278</v>
      </c>
      <c r="B2" s="2"/>
      <c r="C2" s="2"/>
      <c r="D2" s="2"/>
      <c r="E2" s="2"/>
      <c r="F2" s="2"/>
    </row>
    <row r="3" spans="1:6" ht="12.75">
      <c r="A3" s="1" t="s">
        <v>332</v>
      </c>
      <c r="B3" s="2"/>
      <c r="C3" s="2"/>
      <c r="D3" s="2"/>
      <c r="E3" s="2"/>
      <c r="F3" s="2"/>
    </row>
    <row r="4" spans="1:6" ht="12.75">
      <c r="A4" s="37" t="s">
        <v>166</v>
      </c>
      <c r="B4" s="2"/>
      <c r="C4" s="2"/>
      <c r="D4" s="2"/>
      <c r="E4" s="2"/>
      <c r="F4" s="2"/>
    </row>
    <row r="5" spans="1:6" ht="12.75">
      <c r="A5" s="2"/>
      <c r="B5" s="2"/>
      <c r="C5" s="2"/>
      <c r="D5" s="2"/>
      <c r="E5" s="2"/>
      <c r="F5" s="161" t="s">
        <v>307</v>
      </c>
    </row>
    <row r="6" spans="1:6" ht="12.75">
      <c r="A6" s="34" t="s">
        <v>21</v>
      </c>
      <c r="B6" s="23" t="s">
        <v>191</v>
      </c>
      <c r="C6" s="23" t="s">
        <v>23</v>
      </c>
      <c r="D6" s="23" t="s">
        <v>25</v>
      </c>
      <c r="E6" s="23" t="s">
        <v>14</v>
      </c>
      <c r="F6" s="23" t="s">
        <v>3</v>
      </c>
    </row>
    <row r="7" spans="1:6" ht="12.75">
      <c r="A7" s="34" t="s">
        <v>22</v>
      </c>
      <c r="B7" s="23" t="s">
        <v>38</v>
      </c>
      <c r="C7" s="23" t="s">
        <v>24</v>
      </c>
      <c r="D7" s="23" t="s">
        <v>26</v>
      </c>
      <c r="E7" s="35" t="s">
        <v>27</v>
      </c>
      <c r="F7" s="33" t="s">
        <v>74</v>
      </c>
    </row>
    <row r="8" spans="1:6" ht="12.75">
      <c r="A8" s="34" t="s">
        <v>287</v>
      </c>
      <c r="B8" s="73" t="s">
        <v>57</v>
      </c>
      <c r="C8" s="73" t="s">
        <v>37</v>
      </c>
      <c r="D8" s="122"/>
      <c r="E8" s="67"/>
      <c r="F8" s="123">
        <f>F9+F15+F21+F30+F36</f>
        <v>13675283</v>
      </c>
    </row>
    <row r="9" spans="1:6" ht="12.75">
      <c r="A9" s="118" t="s">
        <v>172</v>
      </c>
      <c r="B9" s="119" t="s">
        <v>57</v>
      </c>
      <c r="C9" s="119" t="s">
        <v>35</v>
      </c>
      <c r="D9" s="124"/>
      <c r="E9" s="120"/>
      <c r="F9" s="125">
        <f>F11</f>
        <v>797074</v>
      </c>
    </row>
    <row r="10" spans="1:6" ht="12.75">
      <c r="A10" s="5" t="s">
        <v>296</v>
      </c>
      <c r="B10" s="74" t="s">
        <v>57</v>
      </c>
      <c r="C10" s="74" t="s">
        <v>35</v>
      </c>
      <c r="D10" s="126">
        <v>8100000</v>
      </c>
      <c r="E10" s="69"/>
      <c r="F10" s="127">
        <f>F11</f>
        <v>797074</v>
      </c>
    </row>
    <row r="11" spans="1:6" ht="12.75">
      <c r="A11" s="96" t="s">
        <v>298</v>
      </c>
      <c r="B11" s="74" t="s">
        <v>57</v>
      </c>
      <c r="C11" s="74" t="s">
        <v>35</v>
      </c>
      <c r="D11" s="126">
        <v>8110000</v>
      </c>
      <c r="E11" s="69"/>
      <c r="F11" s="127">
        <f>F12</f>
        <v>797074</v>
      </c>
    </row>
    <row r="12" spans="1:6" ht="25.5">
      <c r="A12" s="96" t="s">
        <v>297</v>
      </c>
      <c r="B12" s="74" t="s">
        <v>57</v>
      </c>
      <c r="C12" s="74" t="s">
        <v>35</v>
      </c>
      <c r="D12" s="126">
        <v>8118021</v>
      </c>
      <c r="E12" s="69"/>
      <c r="F12" s="127">
        <f>F13</f>
        <v>797074</v>
      </c>
    </row>
    <row r="13" spans="1:6" ht="38.25" customHeight="1">
      <c r="A13" s="147" t="s">
        <v>299</v>
      </c>
      <c r="B13" s="148" t="s">
        <v>57</v>
      </c>
      <c r="C13" s="148" t="s">
        <v>35</v>
      </c>
      <c r="D13" s="152">
        <v>8118021</v>
      </c>
      <c r="E13" s="150">
        <v>100</v>
      </c>
      <c r="F13" s="153">
        <f>F14</f>
        <v>797074</v>
      </c>
    </row>
    <row r="14" spans="1:6" ht="12.75">
      <c r="A14" s="87" t="s">
        <v>173</v>
      </c>
      <c r="B14" s="74" t="s">
        <v>57</v>
      </c>
      <c r="C14" s="74" t="s">
        <v>35</v>
      </c>
      <c r="D14" s="128" t="s">
        <v>142</v>
      </c>
      <c r="E14" s="68" t="s">
        <v>143</v>
      </c>
      <c r="F14" s="127">
        <v>797074</v>
      </c>
    </row>
    <row r="15" spans="1:6" ht="12.75">
      <c r="A15" s="118" t="s">
        <v>174</v>
      </c>
      <c r="B15" s="119" t="s">
        <v>57</v>
      </c>
      <c r="C15" s="119" t="s">
        <v>9</v>
      </c>
      <c r="D15" s="129"/>
      <c r="E15" s="120"/>
      <c r="F15" s="125">
        <f>F16</f>
        <v>300000</v>
      </c>
    </row>
    <row r="16" spans="1:6" ht="12.75">
      <c r="A16" s="142" t="s">
        <v>301</v>
      </c>
      <c r="B16" s="136" t="s">
        <v>57</v>
      </c>
      <c r="C16" s="136" t="s">
        <v>9</v>
      </c>
      <c r="D16" s="139" t="s">
        <v>300</v>
      </c>
      <c r="E16" s="137"/>
      <c r="F16" s="140">
        <f>F17</f>
        <v>300000</v>
      </c>
    </row>
    <row r="17" spans="1:6" ht="12.75">
      <c r="A17" s="135" t="s">
        <v>302</v>
      </c>
      <c r="B17" s="136" t="s">
        <v>57</v>
      </c>
      <c r="C17" s="136" t="s">
        <v>9</v>
      </c>
      <c r="D17" s="139" t="s">
        <v>175</v>
      </c>
      <c r="E17" s="137"/>
      <c r="F17" s="140">
        <f>F18</f>
        <v>300000</v>
      </c>
    </row>
    <row r="18" spans="1:6" ht="24" customHeight="1">
      <c r="A18" s="143" t="s">
        <v>303</v>
      </c>
      <c r="B18" s="136" t="s">
        <v>57</v>
      </c>
      <c r="C18" s="136" t="s">
        <v>9</v>
      </c>
      <c r="D18" s="139" t="s">
        <v>140</v>
      </c>
      <c r="E18" s="137"/>
      <c r="F18" s="141">
        <f>F19</f>
        <v>300000</v>
      </c>
    </row>
    <row r="19" spans="1:6" ht="12.75">
      <c r="A19" s="154" t="s">
        <v>304</v>
      </c>
      <c r="B19" s="148" t="s">
        <v>57</v>
      </c>
      <c r="C19" s="148" t="s">
        <v>9</v>
      </c>
      <c r="D19" s="155" t="s">
        <v>140</v>
      </c>
      <c r="E19" s="156" t="s">
        <v>227</v>
      </c>
      <c r="F19" s="151">
        <f>F20</f>
        <v>300000</v>
      </c>
    </row>
    <row r="20" spans="1:6" ht="12.75">
      <c r="A20" s="138" t="s">
        <v>149</v>
      </c>
      <c r="B20" s="136" t="s">
        <v>57</v>
      </c>
      <c r="C20" s="136" t="s">
        <v>9</v>
      </c>
      <c r="D20" s="139" t="s">
        <v>140</v>
      </c>
      <c r="E20" s="137" t="s">
        <v>141</v>
      </c>
      <c r="F20" s="141">
        <v>300000</v>
      </c>
    </row>
    <row r="21" spans="1:6" ht="17.25" customHeight="1">
      <c r="A21" s="121" t="s">
        <v>176</v>
      </c>
      <c r="B21" s="119" t="s">
        <v>57</v>
      </c>
      <c r="C21" s="131" t="s">
        <v>10</v>
      </c>
      <c r="D21" s="131"/>
      <c r="E21" s="120"/>
      <c r="F21" s="125">
        <f>F22</f>
        <v>10919759</v>
      </c>
    </row>
    <row r="22" spans="1:6" ht="17.25" customHeight="1">
      <c r="A22" s="95" t="s">
        <v>179</v>
      </c>
      <c r="B22" s="144" t="s">
        <v>57</v>
      </c>
      <c r="C22" s="128" t="s">
        <v>10</v>
      </c>
      <c r="D22" s="128" t="s">
        <v>305</v>
      </c>
      <c r="E22" s="68"/>
      <c r="F22" s="145">
        <f>F23</f>
        <v>10919759</v>
      </c>
    </row>
    <row r="23" spans="1:6" ht="12.75">
      <c r="A23" s="146" t="s">
        <v>306</v>
      </c>
      <c r="B23" s="74" t="s">
        <v>57</v>
      </c>
      <c r="C23" s="128" t="s">
        <v>10</v>
      </c>
      <c r="D23" s="128" t="s">
        <v>146</v>
      </c>
      <c r="E23" s="68"/>
      <c r="F23" s="145">
        <v>10919759</v>
      </c>
    </row>
    <row r="24" spans="1:6" ht="25.5">
      <c r="A24" s="146" t="s">
        <v>178</v>
      </c>
      <c r="B24" s="74" t="s">
        <v>57</v>
      </c>
      <c r="C24" s="128" t="s">
        <v>10</v>
      </c>
      <c r="D24" s="128" t="s">
        <v>147</v>
      </c>
      <c r="E24" s="68"/>
      <c r="F24" s="145">
        <f>F25+F28</f>
        <v>0</v>
      </c>
    </row>
    <row r="25" spans="1:6" ht="38.25">
      <c r="A25" s="147" t="s">
        <v>299</v>
      </c>
      <c r="B25" s="148" t="s">
        <v>57</v>
      </c>
      <c r="C25" s="149" t="s">
        <v>10</v>
      </c>
      <c r="D25" s="149" t="s">
        <v>147</v>
      </c>
      <c r="E25" s="150" t="s">
        <v>228</v>
      </c>
      <c r="F25" s="151">
        <f>F26+F27</f>
        <v>0</v>
      </c>
    </row>
    <row r="26" spans="1:6" ht="12.75">
      <c r="A26" s="57" t="s">
        <v>144</v>
      </c>
      <c r="B26" s="74" t="s">
        <v>57</v>
      </c>
      <c r="C26" s="128" t="s">
        <v>10</v>
      </c>
      <c r="D26" s="128" t="s">
        <v>147</v>
      </c>
      <c r="E26" s="68" t="s">
        <v>145</v>
      </c>
      <c r="F26" s="132">
        <v>0</v>
      </c>
    </row>
    <row r="27" spans="1:6" ht="12.75">
      <c r="A27" s="57" t="s">
        <v>148</v>
      </c>
      <c r="B27" s="74" t="s">
        <v>57</v>
      </c>
      <c r="C27" s="128" t="s">
        <v>10</v>
      </c>
      <c r="D27" s="128" t="s">
        <v>147</v>
      </c>
      <c r="E27" s="68" t="s">
        <v>143</v>
      </c>
      <c r="F27" s="132">
        <v>0</v>
      </c>
    </row>
    <row r="28" spans="1:6" ht="12.75">
      <c r="A28" s="154" t="s">
        <v>304</v>
      </c>
      <c r="B28" s="148" t="s">
        <v>57</v>
      </c>
      <c r="C28" s="149" t="s">
        <v>10</v>
      </c>
      <c r="D28" s="149" t="s">
        <v>147</v>
      </c>
      <c r="E28" s="150" t="s">
        <v>227</v>
      </c>
      <c r="F28" s="153">
        <f>F29</f>
        <v>0</v>
      </c>
    </row>
    <row r="29" spans="1:6" ht="17.25" customHeight="1">
      <c r="A29" s="63" t="s">
        <v>177</v>
      </c>
      <c r="B29" s="74" t="s">
        <v>57</v>
      </c>
      <c r="C29" s="128" t="s">
        <v>10</v>
      </c>
      <c r="D29" s="128" t="s">
        <v>147</v>
      </c>
      <c r="E29" s="68" t="s">
        <v>141</v>
      </c>
      <c r="F29" s="132">
        <v>0</v>
      </c>
    </row>
    <row r="30" spans="1:6" ht="12.75">
      <c r="A30" s="159" t="s">
        <v>11</v>
      </c>
      <c r="B30" s="131" t="s">
        <v>57</v>
      </c>
      <c r="C30" s="131" t="s">
        <v>77</v>
      </c>
      <c r="D30" s="131"/>
      <c r="E30" s="160"/>
      <c r="F30" s="125">
        <f>F31</f>
        <v>500000</v>
      </c>
    </row>
    <row r="31" spans="1:6" ht="12.75">
      <c r="A31" s="138" t="s">
        <v>179</v>
      </c>
      <c r="B31" s="157" t="s">
        <v>57</v>
      </c>
      <c r="C31" s="157" t="s">
        <v>77</v>
      </c>
      <c r="D31" s="157" t="s">
        <v>181</v>
      </c>
      <c r="E31" s="158"/>
      <c r="F31" s="140">
        <f>F32</f>
        <v>500000</v>
      </c>
    </row>
    <row r="32" spans="1:6" ht="12.75">
      <c r="A32" s="138" t="s">
        <v>306</v>
      </c>
      <c r="B32" s="157" t="s">
        <v>57</v>
      </c>
      <c r="C32" s="157" t="s">
        <v>77</v>
      </c>
      <c r="D32" s="157" t="s">
        <v>308</v>
      </c>
      <c r="E32" s="158"/>
      <c r="F32" s="140">
        <f>F33</f>
        <v>500000</v>
      </c>
    </row>
    <row r="33" spans="1:6" ht="13.5" customHeight="1">
      <c r="A33" s="162" t="s">
        <v>309</v>
      </c>
      <c r="B33" s="74" t="s">
        <v>57</v>
      </c>
      <c r="C33" s="128" t="s">
        <v>77</v>
      </c>
      <c r="D33" s="128" t="s">
        <v>150</v>
      </c>
      <c r="E33" s="68"/>
      <c r="F33" s="132">
        <f>F34</f>
        <v>500000</v>
      </c>
    </row>
    <row r="34" spans="1:6" ht="13.5" customHeight="1">
      <c r="A34" s="164" t="s">
        <v>310</v>
      </c>
      <c r="B34" s="148" t="s">
        <v>57</v>
      </c>
      <c r="C34" s="149" t="s">
        <v>77</v>
      </c>
      <c r="D34" s="149" t="s">
        <v>150</v>
      </c>
      <c r="E34" s="150" t="s">
        <v>311</v>
      </c>
      <c r="F34" s="153">
        <f>F35</f>
        <v>500000</v>
      </c>
    </row>
    <row r="35" spans="1:6" ht="12.75">
      <c r="A35" s="163" t="s">
        <v>312</v>
      </c>
      <c r="B35" s="74" t="s">
        <v>57</v>
      </c>
      <c r="C35" s="128" t="s">
        <v>77</v>
      </c>
      <c r="D35" s="128" t="s">
        <v>150</v>
      </c>
      <c r="E35" s="68" t="s">
        <v>260</v>
      </c>
      <c r="F35" s="132">
        <v>500000</v>
      </c>
    </row>
    <row r="36" spans="1:6" ht="12.75">
      <c r="A36" s="159" t="s">
        <v>180</v>
      </c>
      <c r="B36" s="119" t="s">
        <v>57</v>
      </c>
      <c r="C36" s="131" t="s">
        <v>76</v>
      </c>
      <c r="D36" s="131"/>
      <c r="E36" s="120"/>
      <c r="F36" s="125">
        <f>F37+F42</f>
        <v>1158450</v>
      </c>
    </row>
    <row r="37" spans="1:6" s="165" customFormat="1" ht="12.75">
      <c r="A37" s="95" t="s">
        <v>179</v>
      </c>
      <c r="B37" s="136" t="s">
        <v>57</v>
      </c>
      <c r="C37" s="157" t="s">
        <v>76</v>
      </c>
      <c r="D37" s="157" t="s">
        <v>305</v>
      </c>
      <c r="E37" s="158"/>
      <c r="F37" s="140">
        <f>F38</f>
        <v>0</v>
      </c>
    </row>
    <row r="38" spans="1:6" ht="12.75">
      <c r="A38" s="146" t="s">
        <v>306</v>
      </c>
      <c r="B38" s="74" t="s">
        <v>57</v>
      </c>
      <c r="C38" s="128" t="s">
        <v>76</v>
      </c>
      <c r="D38" s="128" t="s">
        <v>146</v>
      </c>
      <c r="E38" s="68"/>
      <c r="F38" s="132">
        <f>F39</f>
        <v>0</v>
      </c>
    </row>
    <row r="39" spans="1:6" ht="25.5" customHeight="1">
      <c r="A39" s="185" t="s">
        <v>313</v>
      </c>
      <c r="B39" s="136" t="s">
        <v>57</v>
      </c>
      <c r="C39" s="157" t="s">
        <v>76</v>
      </c>
      <c r="D39" s="157" t="s">
        <v>233</v>
      </c>
      <c r="E39" s="158"/>
      <c r="F39" s="140">
        <f>F40</f>
        <v>0</v>
      </c>
    </row>
    <row r="40" spans="1:6" s="165" customFormat="1" ht="15.75" customHeight="1">
      <c r="A40" s="154" t="s">
        <v>304</v>
      </c>
      <c r="B40" s="148" t="s">
        <v>57</v>
      </c>
      <c r="C40" s="149" t="s">
        <v>76</v>
      </c>
      <c r="D40" s="149" t="s">
        <v>233</v>
      </c>
      <c r="E40" s="150" t="s">
        <v>227</v>
      </c>
      <c r="F40" s="153">
        <f>F41</f>
        <v>0</v>
      </c>
    </row>
    <row r="41" spans="1:6" ht="16.5" customHeight="1">
      <c r="A41" s="63" t="s">
        <v>177</v>
      </c>
      <c r="B41" s="74" t="s">
        <v>57</v>
      </c>
      <c r="C41" s="71" t="s">
        <v>76</v>
      </c>
      <c r="D41" s="71" t="s">
        <v>233</v>
      </c>
      <c r="E41" s="69" t="s">
        <v>141</v>
      </c>
      <c r="F41" s="127">
        <v>0</v>
      </c>
    </row>
    <row r="42" spans="1:6" ht="27" customHeight="1">
      <c r="A42" s="167" t="s">
        <v>314</v>
      </c>
      <c r="B42" s="74" t="s">
        <v>57</v>
      </c>
      <c r="C42" s="71" t="s">
        <v>76</v>
      </c>
      <c r="D42" s="71" t="s">
        <v>234</v>
      </c>
      <c r="E42" s="69"/>
      <c r="F42" s="127" t="str">
        <f>F43</f>
        <v>1158450,0</v>
      </c>
    </row>
    <row r="43" spans="1:6" ht="27" customHeight="1">
      <c r="A43" s="167" t="s">
        <v>315</v>
      </c>
      <c r="B43" s="74" t="s">
        <v>57</v>
      </c>
      <c r="C43" s="71" t="s">
        <v>76</v>
      </c>
      <c r="D43" s="71" t="s">
        <v>235</v>
      </c>
      <c r="E43" s="69"/>
      <c r="F43" s="127" t="s">
        <v>190</v>
      </c>
    </row>
    <row r="44" spans="1:6" ht="38.25" customHeight="1">
      <c r="A44" s="163" t="s">
        <v>316</v>
      </c>
      <c r="B44" s="74" t="s">
        <v>57</v>
      </c>
      <c r="C44" s="71" t="s">
        <v>76</v>
      </c>
      <c r="D44" s="71" t="s">
        <v>236</v>
      </c>
      <c r="E44" s="69"/>
      <c r="F44" s="127">
        <f>F45+F47</f>
        <v>0</v>
      </c>
    </row>
    <row r="45" spans="1:6" ht="40.5" customHeight="1">
      <c r="A45" s="147" t="s">
        <v>299</v>
      </c>
      <c r="B45" s="148" t="s">
        <v>57</v>
      </c>
      <c r="C45" s="149" t="s">
        <v>76</v>
      </c>
      <c r="D45" s="149" t="s">
        <v>236</v>
      </c>
      <c r="E45" s="150" t="s">
        <v>228</v>
      </c>
      <c r="F45" s="153">
        <f>F46</f>
        <v>0</v>
      </c>
    </row>
    <row r="46" spans="1:6" ht="16.5" customHeight="1">
      <c r="A46" s="57" t="s">
        <v>144</v>
      </c>
      <c r="B46" s="74" t="s">
        <v>57</v>
      </c>
      <c r="C46" s="71" t="s">
        <v>76</v>
      </c>
      <c r="D46" s="71" t="s">
        <v>236</v>
      </c>
      <c r="E46" s="69" t="s">
        <v>145</v>
      </c>
      <c r="F46" s="127">
        <v>0</v>
      </c>
    </row>
    <row r="47" spans="1:6" ht="16.5" customHeight="1">
      <c r="A47" s="154" t="s">
        <v>304</v>
      </c>
      <c r="B47" s="148" t="s">
        <v>57</v>
      </c>
      <c r="C47" s="149" t="s">
        <v>76</v>
      </c>
      <c r="D47" s="149" t="s">
        <v>236</v>
      </c>
      <c r="E47" s="150" t="s">
        <v>227</v>
      </c>
      <c r="F47" s="153">
        <f>F48</f>
        <v>0</v>
      </c>
    </row>
    <row r="48" spans="1:6" ht="16.5" customHeight="1">
      <c r="A48" s="63" t="s">
        <v>177</v>
      </c>
      <c r="B48" s="74" t="s">
        <v>57</v>
      </c>
      <c r="C48" s="71" t="s">
        <v>76</v>
      </c>
      <c r="D48" s="71" t="s">
        <v>236</v>
      </c>
      <c r="E48" s="69" t="s">
        <v>141</v>
      </c>
      <c r="F48" s="127">
        <v>0</v>
      </c>
    </row>
    <row r="49" spans="1:6" ht="16.5" customHeight="1">
      <c r="A49" s="169" t="s">
        <v>288</v>
      </c>
      <c r="B49" s="73" t="s">
        <v>57</v>
      </c>
      <c r="C49" s="72" t="s">
        <v>283</v>
      </c>
      <c r="D49" s="72"/>
      <c r="E49" s="67"/>
      <c r="F49" s="123">
        <f>F50+F65</f>
        <v>5000000</v>
      </c>
    </row>
    <row r="50" spans="1:6" ht="16.5" customHeight="1">
      <c r="A50" s="184" t="s">
        <v>280</v>
      </c>
      <c r="B50" s="119" t="s">
        <v>57</v>
      </c>
      <c r="C50" s="131" t="s">
        <v>130</v>
      </c>
      <c r="D50" s="131"/>
      <c r="E50" s="120"/>
      <c r="F50" s="125">
        <f>F51</f>
        <v>5000000</v>
      </c>
    </row>
    <row r="51" spans="1:6" ht="28.5" customHeight="1">
      <c r="A51" s="97" t="s">
        <v>169</v>
      </c>
      <c r="B51" s="136" t="s">
        <v>57</v>
      </c>
      <c r="C51" s="157" t="s">
        <v>130</v>
      </c>
      <c r="D51" s="157" t="s">
        <v>182</v>
      </c>
      <c r="E51" s="158"/>
      <c r="F51" s="140">
        <f>F52</f>
        <v>5000000</v>
      </c>
    </row>
    <row r="52" spans="1:6" s="165" customFormat="1" ht="38.25">
      <c r="A52" s="178" t="s">
        <v>222</v>
      </c>
      <c r="B52" s="136" t="s">
        <v>57</v>
      </c>
      <c r="C52" s="157" t="s">
        <v>130</v>
      </c>
      <c r="D52" s="157" t="s">
        <v>184</v>
      </c>
      <c r="E52" s="158"/>
      <c r="F52" s="140">
        <v>5000000</v>
      </c>
    </row>
    <row r="53" spans="1:6" s="165" customFormat="1" ht="38.25">
      <c r="A53" s="185" t="s">
        <v>268</v>
      </c>
      <c r="B53" s="136" t="s">
        <v>57</v>
      </c>
      <c r="C53" s="157" t="s">
        <v>130</v>
      </c>
      <c r="D53" s="157" t="s">
        <v>256</v>
      </c>
      <c r="E53" s="158"/>
      <c r="F53" s="140">
        <f>F54</f>
        <v>0</v>
      </c>
    </row>
    <row r="54" spans="1:6" s="165" customFormat="1" ht="12.75">
      <c r="A54" s="154" t="s">
        <v>304</v>
      </c>
      <c r="B54" s="148" t="s">
        <v>57</v>
      </c>
      <c r="C54" s="149" t="s">
        <v>130</v>
      </c>
      <c r="D54" s="149" t="s">
        <v>256</v>
      </c>
      <c r="E54" s="150" t="s">
        <v>227</v>
      </c>
      <c r="F54" s="153">
        <f>F55</f>
        <v>0</v>
      </c>
    </row>
    <row r="55" spans="1:6" s="165" customFormat="1" ht="12.75">
      <c r="A55" s="63" t="s">
        <v>177</v>
      </c>
      <c r="B55" s="136" t="s">
        <v>57</v>
      </c>
      <c r="C55" s="157" t="s">
        <v>130</v>
      </c>
      <c r="D55" s="157" t="s">
        <v>256</v>
      </c>
      <c r="E55" s="158" t="s">
        <v>141</v>
      </c>
      <c r="F55" s="140">
        <v>0</v>
      </c>
    </row>
    <row r="56" spans="1:6" s="165" customFormat="1" ht="12.75">
      <c r="A56" s="185" t="s">
        <v>223</v>
      </c>
      <c r="B56" s="136" t="s">
        <v>57</v>
      </c>
      <c r="C56" s="157" t="s">
        <v>130</v>
      </c>
      <c r="D56" s="157" t="s">
        <v>257</v>
      </c>
      <c r="E56" s="158"/>
      <c r="F56" s="140">
        <f>F57</f>
        <v>0</v>
      </c>
    </row>
    <row r="57" spans="1:6" s="165" customFormat="1" ht="12.75">
      <c r="A57" s="154" t="s">
        <v>304</v>
      </c>
      <c r="B57" s="148" t="s">
        <v>57</v>
      </c>
      <c r="C57" s="149" t="s">
        <v>130</v>
      </c>
      <c r="D57" s="149" t="s">
        <v>257</v>
      </c>
      <c r="E57" s="150" t="s">
        <v>227</v>
      </c>
      <c r="F57" s="153">
        <f>F58</f>
        <v>0</v>
      </c>
    </row>
    <row r="58" spans="1:6" s="165" customFormat="1" ht="12.75">
      <c r="A58" s="63" t="s">
        <v>177</v>
      </c>
      <c r="B58" s="136" t="s">
        <v>57</v>
      </c>
      <c r="C58" s="157" t="s">
        <v>130</v>
      </c>
      <c r="D58" s="157" t="s">
        <v>257</v>
      </c>
      <c r="E58" s="158" t="s">
        <v>141</v>
      </c>
      <c r="F58" s="140">
        <v>0</v>
      </c>
    </row>
    <row r="59" spans="1:6" s="165" customFormat="1" ht="12.75">
      <c r="A59" s="185" t="s">
        <v>248</v>
      </c>
      <c r="B59" s="136" t="s">
        <v>57</v>
      </c>
      <c r="C59" s="157" t="s">
        <v>130</v>
      </c>
      <c r="D59" s="157" t="s">
        <v>258</v>
      </c>
      <c r="E59" s="158"/>
      <c r="F59" s="140">
        <f>F60</f>
        <v>0</v>
      </c>
    </row>
    <row r="60" spans="1:6" s="165" customFormat="1" ht="12.75">
      <c r="A60" s="154" t="s">
        <v>304</v>
      </c>
      <c r="B60" s="148" t="s">
        <v>57</v>
      </c>
      <c r="C60" s="149" t="s">
        <v>130</v>
      </c>
      <c r="D60" s="149" t="s">
        <v>258</v>
      </c>
      <c r="E60" s="150" t="s">
        <v>227</v>
      </c>
      <c r="F60" s="153">
        <f>F61</f>
        <v>0</v>
      </c>
    </row>
    <row r="61" spans="1:6" s="165" customFormat="1" ht="12.75">
      <c r="A61" s="63" t="s">
        <v>177</v>
      </c>
      <c r="B61" s="136" t="s">
        <v>57</v>
      </c>
      <c r="C61" s="157" t="s">
        <v>130</v>
      </c>
      <c r="D61" s="157" t="s">
        <v>258</v>
      </c>
      <c r="E61" s="158" t="s">
        <v>141</v>
      </c>
      <c r="F61" s="140">
        <v>0</v>
      </c>
    </row>
    <row r="62" spans="1:6" s="165" customFormat="1" ht="12.75">
      <c r="A62" s="186" t="s">
        <v>249</v>
      </c>
      <c r="B62" s="136" t="s">
        <v>57</v>
      </c>
      <c r="C62" s="157" t="s">
        <v>130</v>
      </c>
      <c r="D62" s="157" t="s">
        <v>259</v>
      </c>
      <c r="E62" s="158"/>
      <c r="F62" s="140">
        <f>F63</f>
        <v>0</v>
      </c>
    </row>
    <row r="63" spans="1:6" s="165" customFormat="1" ht="12.75">
      <c r="A63" s="154" t="s">
        <v>304</v>
      </c>
      <c r="B63" s="148" t="s">
        <v>57</v>
      </c>
      <c r="C63" s="149" t="s">
        <v>130</v>
      </c>
      <c r="D63" s="149" t="s">
        <v>259</v>
      </c>
      <c r="E63" s="150" t="s">
        <v>227</v>
      </c>
      <c r="F63" s="153">
        <f>F64</f>
        <v>0</v>
      </c>
    </row>
    <row r="64" spans="1:6" s="165" customFormat="1" ht="12.75">
      <c r="A64" s="63" t="s">
        <v>177</v>
      </c>
      <c r="B64" s="136" t="s">
        <v>57</v>
      </c>
      <c r="C64" s="157" t="s">
        <v>130</v>
      </c>
      <c r="D64" s="157" t="s">
        <v>259</v>
      </c>
      <c r="E64" s="158" t="s">
        <v>141</v>
      </c>
      <c r="F64" s="140">
        <v>0</v>
      </c>
    </row>
    <row r="65" spans="1:6" ht="12.75">
      <c r="A65" s="118" t="s">
        <v>34</v>
      </c>
      <c r="B65" s="119" t="s">
        <v>57</v>
      </c>
      <c r="C65" s="131" t="s">
        <v>28</v>
      </c>
      <c r="D65" s="170"/>
      <c r="E65" s="131"/>
      <c r="F65" s="168">
        <f>F66</f>
        <v>0</v>
      </c>
    </row>
    <row r="66" spans="1:6" ht="12.75">
      <c r="A66" s="92"/>
      <c r="B66" s="136" t="s">
        <v>57</v>
      </c>
      <c r="C66" s="157" t="s">
        <v>28</v>
      </c>
      <c r="D66" s="202"/>
      <c r="E66" s="157"/>
      <c r="F66" s="203">
        <v>0</v>
      </c>
    </row>
    <row r="67" spans="1:6" ht="19.5" customHeight="1">
      <c r="A67" s="34" t="s">
        <v>151</v>
      </c>
      <c r="B67" s="72" t="s">
        <v>57</v>
      </c>
      <c r="C67" s="72" t="s">
        <v>36</v>
      </c>
      <c r="D67" s="171"/>
      <c r="E67" s="67"/>
      <c r="F67" s="133">
        <f>F68+F90</f>
        <v>13379817</v>
      </c>
    </row>
    <row r="68" spans="1:6" ht="19.5" customHeight="1">
      <c r="A68" s="173" t="s">
        <v>281</v>
      </c>
      <c r="B68" s="119" t="s">
        <v>57</v>
      </c>
      <c r="C68" s="131" t="s">
        <v>19</v>
      </c>
      <c r="D68" s="170"/>
      <c r="E68" s="120"/>
      <c r="F68" s="168">
        <f>F69</f>
        <v>13379817</v>
      </c>
    </row>
    <row r="69" spans="1:6" ht="32.25" customHeight="1">
      <c r="A69" s="97" t="s">
        <v>169</v>
      </c>
      <c r="B69" s="136" t="s">
        <v>57</v>
      </c>
      <c r="C69" s="157" t="s">
        <v>19</v>
      </c>
      <c r="D69" s="157" t="s">
        <v>182</v>
      </c>
      <c r="E69" s="158"/>
      <c r="F69" s="140">
        <f>F70</f>
        <v>13379817</v>
      </c>
    </row>
    <row r="70" spans="1:6" ht="48" customHeight="1">
      <c r="A70" s="176" t="s">
        <v>243</v>
      </c>
      <c r="B70" s="74" t="s">
        <v>57</v>
      </c>
      <c r="C70" s="71" t="s">
        <v>19</v>
      </c>
      <c r="D70" s="71" t="s">
        <v>183</v>
      </c>
      <c r="E70" s="69"/>
      <c r="F70" s="127">
        <v>13379817</v>
      </c>
    </row>
    <row r="71" spans="1:6" ht="40.5" customHeight="1">
      <c r="A71" s="176" t="s">
        <v>261</v>
      </c>
      <c r="B71" s="74" t="s">
        <v>57</v>
      </c>
      <c r="C71" s="71" t="s">
        <v>19</v>
      </c>
      <c r="D71" s="71" t="s">
        <v>237</v>
      </c>
      <c r="E71" s="69"/>
      <c r="F71" s="127">
        <f>F72</f>
        <v>0</v>
      </c>
    </row>
    <row r="72" spans="1:6" ht="15.75" customHeight="1">
      <c r="A72" s="154" t="s">
        <v>304</v>
      </c>
      <c r="B72" s="148" t="s">
        <v>57</v>
      </c>
      <c r="C72" s="148" t="s">
        <v>19</v>
      </c>
      <c r="D72" s="148" t="s">
        <v>237</v>
      </c>
      <c r="E72" s="156" t="s">
        <v>227</v>
      </c>
      <c r="F72" s="153">
        <f>F73</f>
        <v>0</v>
      </c>
    </row>
    <row r="73" spans="1:6" ht="15" customHeight="1">
      <c r="A73" s="63" t="s">
        <v>177</v>
      </c>
      <c r="B73" s="74" t="s">
        <v>57</v>
      </c>
      <c r="C73" s="74" t="s">
        <v>19</v>
      </c>
      <c r="D73" s="74" t="s">
        <v>237</v>
      </c>
      <c r="E73" s="66" t="s">
        <v>141</v>
      </c>
      <c r="F73" s="127">
        <v>0</v>
      </c>
    </row>
    <row r="74" spans="1:6" ht="40.5" customHeight="1">
      <c r="A74" s="176" t="s">
        <v>262</v>
      </c>
      <c r="B74" s="74" t="s">
        <v>57</v>
      </c>
      <c r="C74" s="74" t="s">
        <v>19</v>
      </c>
      <c r="D74" s="74" t="s">
        <v>254</v>
      </c>
      <c r="E74" s="66"/>
      <c r="F74" s="127">
        <f>F75</f>
        <v>0</v>
      </c>
    </row>
    <row r="75" spans="1:6" ht="17.25" customHeight="1">
      <c r="A75" s="154" t="s">
        <v>304</v>
      </c>
      <c r="B75" s="148" t="s">
        <v>57</v>
      </c>
      <c r="C75" s="148" t="s">
        <v>19</v>
      </c>
      <c r="D75" s="148" t="s">
        <v>254</v>
      </c>
      <c r="E75" s="156" t="s">
        <v>227</v>
      </c>
      <c r="F75" s="153">
        <f>F76</f>
        <v>0</v>
      </c>
    </row>
    <row r="76" spans="1:6" ht="17.25" customHeight="1">
      <c r="A76" s="63" t="s">
        <v>177</v>
      </c>
      <c r="B76" s="74" t="s">
        <v>57</v>
      </c>
      <c r="C76" s="74" t="s">
        <v>19</v>
      </c>
      <c r="D76" s="74" t="s">
        <v>254</v>
      </c>
      <c r="E76" s="66" t="s">
        <v>141</v>
      </c>
      <c r="F76" s="127">
        <v>0</v>
      </c>
    </row>
    <row r="77" spans="1:6" ht="40.5" customHeight="1">
      <c r="A77" s="176" t="s">
        <v>263</v>
      </c>
      <c r="B77" s="74" t="s">
        <v>57</v>
      </c>
      <c r="C77" s="74" t="s">
        <v>19</v>
      </c>
      <c r="D77" s="74" t="s">
        <v>255</v>
      </c>
      <c r="E77" s="66"/>
      <c r="F77" s="127">
        <f>F78</f>
        <v>0</v>
      </c>
    </row>
    <row r="78" spans="1:6" ht="15" customHeight="1">
      <c r="A78" s="154" t="s">
        <v>304</v>
      </c>
      <c r="B78" s="148" t="s">
        <v>57</v>
      </c>
      <c r="C78" s="148" t="s">
        <v>19</v>
      </c>
      <c r="D78" s="148" t="s">
        <v>255</v>
      </c>
      <c r="E78" s="156" t="s">
        <v>227</v>
      </c>
      <c r="F78" s="153">
        <f>F79</f>
        <v>0</v>
      </c>
    </row>
    <row r="79" spans="1:6" ht="16.5" customHeight="1">
      <c r="A79" s="63" t="s">
        <v>177</v>
      </c>
      <c r="B79" s="74" t="s">
        <v>57</v>
      </c>
      <c r="C79" s="74" t="s">
        <v>19</v>
      </c>
      <c r="D79" s="74" t="s">
        <v>255</v>
      </c>
      <c r="E79" s="66" t="s">
        <v>141</v>
      </c>
      <c r="F79" s="127">
        <v>0</v>
      </c>
    </row>
    <row r="80" spans="1:6" ht="41.25" customHeight="1">
      <c r="A80" s="176" t="s">
        <v>264</v>
      </c>
      <c r="B80" s="74" t="s">
        <v>57</v>
      </c>
      <c r="C80" s="74" t="s">
        <v>19</v>
      </c>
      <c r="D80" s="74" t="s">
        <v>265</v>
      </c>
      <c r="E80" s="66"/>
      <c r="F80" s="127">
        <f>F81</f>
        <v>0</v>
      </c>
    </row>
    <row r="81" spans="1:6" ht="15.75" customHeight="1">
      <c r="A81" s="154" t="s">
        <v>304</v>
      </c>
      <c r="B81" s="148" t="s">
        <v>57</v>
      </c>
      <c r="C81" s="148" t="s">
        <v>19</v>
      </c>
      <c r="D81" s="148" t="s">
        <v>265</v>
      </c>
      <c r="E81" s="156" t="s">
        <v>227</v>
      </c>
      <c r="F81" s="153">
        <f>F82</f>
        <v>0</v>
      </c>
    </row>
    <row r="82" spans="1:6" ht="17.25" customHeight="1">
      <c r="A82" s="63" t="s">
        <v>177</v>
      </c>
      <c r="B82" s="74" t="s">
        <v>57</v>
      </c>
      <c r="C82" s="74" t="s">
        <v>19</v>
      </c>
      <c r="D82" s="74" t="s">
        <v>265</v>
      </c>
      <c r="E82" s="66" t="s">
        <v>141</v>
      </c>
      <c r="F82" s="127">
        <v>0</v>
      </c>
    </row>
    <row r="83" spans="1:6" ht="45.75" customHeight="1">
      <c r="A83" s="176" t="s">
        <v>267</v>
      </c>
      <c r="B83" s="74" t="s">
        <v>57</v>
      </c>
      <c r="C83" s="74" t="s">
        <v>19</v>
      </c>
      <c r="D83" s="74" t="s">
        <v>266</v>
      </c>
      <c r="E83" s="66"/>
      <c r="F83" s="127">
        <f>F84+F87</f>
        <v>0</v>
      </c>
    </row>
    <row r="84" spans="1:6" ht="29.25" customHeight="1">
      <c r="A84" s="177" t="s">
        <v>244</v>
      </c>
      <c r="B84" s="74" t="s">
        <v>57</v>
      </c>
      <c r="C84" s="74" t="s">
        <v>19</v>
      </c>
      <c r="D84" s="74" t="s">
        <v>246</v>
      </c>
      <c r="E84" s="66"/>
      <c r="F84" s="127">
        <f>F85</f>
        <v>0</v>
      </c>
    </row>
    <row r="85" spans="1:6" ht="18" customHeight="1">
      <c r="A85" s="154" t="s">
        <v>304</v>
      </c>
      <c r="B85" s="148" t="s">
        <v>57</v>
      </c>
      <c r="C85" s="148" t="s">
        <v>19</v>
      </c>
      <c r="D85" s="148" t="s">
        <v>246</v>
      </c>
      <c r="E85" s="156" t="s">
        <v>227</v>
      </c>
      <c r="F85" s="153">
        <f>F86</f>
        <v>0</v>
      </c>
    </row>
    <row r="86" spans="1:6" ht="17.25" customHeight="1">
      <c r="A86" s="63" t="s">
        <v>177</v>
      </c>
      <c r="B86" s="74" t="s">
        <v>57</v>
      </c>
      <c r="C86" s="74" t="s">
        <v>19</v>
      </c>
      <c r="D86" s="66" t="s">
        <v>246</v>
      </c>
      <c r="E86" s="174">
        <v>240</v>
      </c>
      <c r="F86" s="127">
        <v>0</v>
      </c>
    </row>
    <row r="87" spans="1:6" ht="29.25" customHeight="1">
      <c r="A87" s="177" t="s">
        <v>245</v>
      </c>
      <c r="B87" s="74" t="s">
        <v>57</v>
      </c>
      <c r="C87" s="74" t="s">
        <v>19</v>
      </c>
      <c r="D87" s="66" t="s">
        <v>247</v>
      </c>
      <c r="E87" s="174"/>
      <c r="F87" s="127">
        <f>F88</f>
        <v>0</v>
      </c>
    </row>
    <row r="88" spans="1:6" ht="16.5" customHeight="1">
      <c r="A88" s="154" t="s">
        <v>304</v>
      </c>
      <c r="B88" s="148" t="s">
        <v>57</v>
      </c>
      <c r="C88" s="148" t="s">
        <v>19</v>
      </c>
      <c r="D88" s="156" t="s">
        <v>247</v>
      </c>
      <c r="E88" s="156" t="s">
        <v>227</v>
      </c>
      <c r="F88" s="153">
        <f>F89</f>
        <v>0</v>
      </c>
    </row>
    <row r="89" spans="1:6" ht="18" customHeight="1">
      <c r="A89" s="63" t="s">
        <v>177</v>
      </c>
      <c r="B89" s="74" t="s">
        <v>57</v>
      </c>
      <c r="C89" s="74" t="s">
        <v>19</v>
      </c>
      <c r="D89" s="66" t="s">
        <v>247</v>
      </c>
      <c r="E89" s="174" t="s">
        <v>141</v>
      </c>
      <c r="F89" s="127">
        <v>0</v>
      </c>
    </row>
    <row r="90" spans="1:6" ht="18" customHeight="1">
      <c r="A90" s="173" t="s">
        <v>282</v>
      </c>
      <c r="B90" s="119" t="s">
        <v>57</v>
      </c>
      <c r="C90" s="119" t="s">
        <v>242</v>
      </c>
      <c r="D90" s="181"/>
      <c r="E90" s="181"/>
      <c r="F90" s="182">
        <f>F91</f>
        <v>0</v>
      </c>
    </row>
    <row r="91" spans="1:6" ht="42.75" customHeight="1">
      <c r="A91" s="176" t="s">
        <v>318</v>
      </c>
      <c r="B91" s="136" t="s">
        <v>57</v>
      </c>
      <c r="C91" s="136" t="s">
        <v>242</v>
      </c>
      <c r="D91" s="137" t="s">
        <v>250</v>
      </c>
      <c r="E91" s="137"/>
      <c r="F91" s="141">
        <f>F92+F95+F98</f>
        <v>0</v>
      </c>
    </row>
    <row r="92" spans="1:6" ht="14.25" customHeight="1">
      <c r="A92" s="176" t="s">
        <v>319</v>
      </c>
      <c r="B92" s="136" t="s">
        <v>57</v>
      </c>
      <c r="C92" s="136" t="s">
        <v>242</v>
      </c>
      <c r="D92" s="137" t="s">
        <v>251</v>
      </c>
      <c r="E92" s="137"/>
      <c r="F92" s="141">
        <f>F93</f>
        <v>0</v>
      </c>
    </row>
    <row r="93" spans="1:6" ht="14.25" customHeight="1">
      <c r="A93" s="154" t="s">
        <v>304</v>
      </c>
      <c r="B93" s="148" t="s">
        <v>57</v>
      </c>
      <c r="C93" s="148" t="s">
        <v>242</v>
      </c>
      <c r="D93" s="156" t="s">
        <v>251</v>
      </c>
      <c r="E93" s="156" t="s">
        <v>227</v>
      </c>
      <c r="F93" s="151">
        <f>F94</f>
        <v>0</v>
      </c>
    </row>
    <row r="94" spans="1:6" ht="12.75">
      <c r="A94" s="63" t="s">
        <v>177</v>
      </c>
      <c r="B94" s="74" t="s">
        <v>57</v>
      </c>
      <c r="C94" s="74" t="s">
        <v>242</v>
      </c>
      <c r="D94" s="74" t="s">
        <v>251</v>
      </c>
      <c r="E94" s="66" t="s">
        <v>141</v>
      </c>
      <c r="F94" s="134">
        <v>0</v>
      </c>
    </row>
    <row r="95" spans="1:6" ht="12.75">
      <c r="A95" s="63" t="s">
        <v>320</v>
      </c>
      <c r="B95" s="74" t="s">
        <v>57</v>
      </c>
      <c r="C95" s="74" t="s">
        <v>242</v>
      </c>
      <c r="D95" s="74" t="s">
        <v>252</v>
      </c>
      <c r="E95" s="66"/>
      <c r="F95" s="134">
        <f>F96</f>
        <v>0</v>
      </c>
    </row>
    <row r="96" spans="1:6" ht="12.75">
      <c r="A96" s="154" t="s">
        <v>304</v>
      </c>
      <c r="B96" s="148" t="s">
        <v>57</v>
      </c>
      <c r="C96" s="148" t="s">
        <v>242</v>
      </c>
      <c r="D96" s="148" t="s">
        <v>252</v>
      </c>
      <c r="E96" s="156" t="s">
        <v>227</v>
      </c>
      <c r="F96" s="151">
        <f>F97</f>
        <v>0</v>
      </c>
    </row>
    <row r="97" spans="1:6" ht="12.75">
      <c r="A97" s="63" t="s">
        <v>177</v>
      </c>
      <c r="B97" s="74" t="s">
        <v>57</v>
      </c>
      <c r="C97" s="74" t="s">
        <v>242</v>
      </c>
      <c r="D97" s="74" t="s">
        <v>252</v>
      </c>
      <c r="E97" s="66" t="s">
        <v>141</v>
      </c>
      <c r="F97" s="134">
        <v>0</v>
      </c>
    </row>
    <row r="98" spans="1:6" ht="12.75">
      <c r="A98" s="63" t="s">
        <v>321</v>
      </c>
      <c r="B98" s="74" t="s">
        <v>57</v>
      </c>
      <c r="C98" s="74" t="s">
        <v>242</v>
      </c>
      <c r="D98" s="74" t="s">
        <v>253</v>
      </c>
      <c r="E98" s="66"/>
      <c r="F98" s="134">
        <f>F99</f>
        <v>0</v>
      </c>
    </row>
    <row r="99" spans="1:6" ht="12.75">
      <c r="A99" s="154" t="s">
        <v>304</v>
      </c>
      <c r="B99" s="148" t="s">
        <v>57</v>
      </c>
      <c r="C99" s="148" t="s">
        <v>242</v>
      </c>
      <c r="D99" s="148" t="s">
        <v>253</v>
      </c>
      <c r="E99" s="156" t="s">
        <v>227</v>
      </c>
      <c r="F99" s="151">
        <f>F100</f>
        <v>0</v>
      </c>
    </row>
    <row r="100" spans="1:6" ht="12.75">
      <c r="A100" s="63" t="s">
        <v>177</v>
      </c>
      <c r="B100" s="74" t="s">
        <v>57</v>
      </c>
      <c r="C100" s="74" t="s">
        <v>242</v>
      </c>
      <c r="D100" s="74" t="s">
        <v>253</v>
      </c>
      <c r="E100" s="66" t="s">
        <v>141</v>
      </c>
      <c r="F100" s="134">
        <v>0</v>
      </c>
    </row>
    <row r="101" spans="1:6" ht="12.75">
      <c r="A101" s="91" t="s">
        <v>289</v>
      </c>
      <c r="B101" s="73" t="s">
        <v>57</v>
      </c>
      <c r="C101" s="73" t="s">
        <v>284</v>
      </c>
      <c r="D101" s="73"/>
      <c r="E101" s="180"/>
      <c r="F101" s="130">
        <f>F102</f>
        <v>12661900</v>
      </c>
    </row>
    <row r="102" spans="1:6" ht="12.75">
      <c r="A102" s="118" t="s">
        <v>292</v>
      </c>
      <c r="B102" s="119" t="s">
        <v>57</v>
      </c>
      <c r="C102" s="119" t="s">
        <v>12</v>
      </c>
      <c r="D102" s="119"/>
      <c r="E102" s="181"/>
      <c r="F102" s="182">
        <f>F103</f>
        <v>12661900</v>
      </c>
    </row>
    <row r="103" spans="1:6" ht="12.75">
      <c r="A103" s="99" t="s">
        <v>152</v>
      </c>
      <c r="B103" s="74" t="s">
        <v>57</v>
      </c>
      <c r="C103" s="74" t="s">
        <v>12</v>
      </c>
      <c r="D103" s="74" t="s">
        <v>153</v>
      </c>
      <c r="E103" s="66"/>
      <c r="F103" s="141">
        <f>F104+F108</f>
        <v>12661900</v>
      </c>
    </row>
    <row r="104" spans="1:6" ht="25.5">
      <c r="A104" s="187" t="s">
        <v>229</v>
      </c>
      <c r="B104" s="74" t="s">
        <v>57</v>
      </c>
      <c r="C104" s="74" t="s">
        <v>12</v>
      </c>
      <c r="D104" s="74" t="s">
        <v>238</v>
      </c>
      <c r="E104" s="66"/>
      <c r="F104" s="141">
        <f>F105</f>
        <v>4261900</v>
      </c>
    </row>
    <row r="105" spans="1:6" ht="38.25">
      <c r="A105" s="187" t="s">
        <v>239</v>
      </c>
      <c r="B105" s="74" t="s">
        <v>57</v>
      </c>
      <c r="C105" s="74" t="s">
        <v>12</v>
      </c>
      <c r="D105" s="74" t="s">
        <v>155</v>
      </c>
      <c r="E105" s="66"/>
      <c r="F105" s="141">
        <f>F106</f>
        <v>4261900</v>
      </c>
    </row>
    <row r="106" spans="1:6" ht="25.5">
      <c r="A106" s="164" t="s">
        <v>322</v>
      </c>
      <c r="B106" s="148" t="s">
        <v>57</v>
      </c>
      <c r="C106" s="148" t="s">
        <v>12</v>
      </c>
      <c r="D106" s="148" t="s">
        <v>155</v>
      </c>
      <c r="E106" s="156" t="s">
        <v>232</v>
      </c>
      <c r="F106" s="151">
        <f>F107</f>
        <v>4261900</v>
      </c>
    </row>
    <row r="107" spans="1:6" ht="12.75">
      <c r="A107" s="187" t="s">
        <v>154</v>
      </c>
      <c r="B107" s="74" t="s">
        <v>57</v>
      </c>
      <c r="C107" s="74" t="s">
        <v>12</v>
      </c>
      <c r="D107" s="74" t="s">
        <v>155</v>
      </c>
      <c r="E107" s="66" t="s">
        <v>156</v>
      </c>
      <c r="F107" s="141">
        <v>4261900</v>
      </c>
    </row>
    <row r="108" spans="1:6" ht="38.25">
      <c r="A108" s="187" t="s">
        <v>326</v>
      </c>
      <c r="B108" s="74" t="s">
        <v>57</v>
      </c>
      <c r="C108" s="74" t="s">
        <v>12</v>
      </c>
      <c r="D108" s="74" t="s">
        <v>157</v>
      </c>
      <c r="E108" s="66"/>
      <c r="F108" s="141">
        <f>F109+F112</f>
        <v>8400000</v>
      </c>
    </row>
    <row r="109" spans="1:6" ht="51">
      <c r="A109" s="175" t="s">
        <v>230</v>
      </c>
      <c r="B109" s="74" t="s">
        <v>57</v>
      </c>
      <c r="C109" s="74" t="s">
        <v>12</v>
      </c>
      <c r="D109" s="74" t="s">
        <v>159</v>
      </c>
      <c r="E109" s="66"/>
      <c r="F109" s="141" t="str">
        <f>F110</f>
        <v>7100000,0</v>
      </c>
    </row>
    <row r="110" spans="1:6" ht="25.5">
      <c r="A110" s="164" t="s">
        <v>322</v>
      </c>
      <c r="B110" s="148" t="s">
        <v>57</v>
      </c>
      <c r="C110" s="148" t="s">
        <v>12</v>
      </c>
      <c r="D110" s="148" t="s">
        <v>159</v>
      </c>
      <c r="E110" s="156" t="s">
        <v>232</v>
      </c>
      <c r="F110" s="151" t="str">
        <f>F111</f>
        <v>7100000,0</v>
      </c>
    </row>
    <row r="111" spans="1:6" ht="12.75">
      <c r="A111" s="99" t="s">
        <v>158</v>
      </c>
      <c r="B111" s="74" t="s">
        <v>57</v>
      </c>
      <c r="C111" s="74" t="s">
        <v>12</v>
      </c>
      <c r="D111" s="74" t="s">
        <v>159</v>
      </c>
      <c r="E111" s="66" t="s">
        <v>156</v>
      </c>
      <c r="F111" s="141" t="s">
        <v>188</v>
      </c>
    </row>
    <row r="112" spans="1:6" ht="30.75" customHeight="1">
      <c r="A112" s="188" t="s">
        <v>269</v>
      </c>
      <c r="B112" s="136" t="s">
        <v>57</v>
      </c>
      <c r="C112" s="136" t="s">
        <v>12</v>
      </c>
      <c r="D112" s="136" t="s">
        <v>271</v>
      </c>
      <c r="E112" s="137"/>
      <c r="F112" s="141" t="str">
        <f>F113</f>
        <v>1300000,0</v>
      </c>
    </row>
    <row r="113" spans="1:6" ht="30.75" customHeight="1">
      <c r="A113" s="63" t="s">
        <v>317</v>
      </c>
      <c r="B113" s="136" t="s">
        <v>57</v>
      </c>
      <c r="C113" s="136" t="s">
        <v>12</v>
      </c>
      <c r="D113" s="136" t="s">
        <v>270</v>
      </c>
      <c r="E113" s="137"/>
      <c r="F113" s="141" t="str">
        <f>F114</f>
        <v>1300000,0</v>
      </c>
    </row>
    <row r="114" spans="1:6" ht="17.25" customHeight="1">
      <c r="A114" s="154" t="s">
        <v>304</v>
      </c>
      <c r="B114" s="148" t="s">
        <v>57</v>
      </c>
      <c r="C114" s="148" t="s">
        <v>12</v>
      </c>
      <c r="D114" s="148" t="s">
        <v>270</v>
      </c>
      <c r="E114" s="156" t="s">
        <v>227</v>
      </c>
      <c r="F114" s="151" t="str">
        <f>F115</f>
        <v>1300000,0</v>
      </c>
    </row>
    <row r="115" spans="1:6" ht="12.75">
      <c r="A115" s="63" t="s">
        <v>177</v>
      </c>
      <c r="B115" s="74" t="s">
        <v>57</v>
      </c>
      <c r="C115" s="74" t="s">
        <v>12</v>
      </c>
      <c r="D115" s="74" t="s">
        <v>270</v>
      </c>
      <c r="E115" s="66" t="s">
        <v>141</v>
      </c>
      <c r="F115" s="141" t="s">
        <v>189</v>
      </c>
    </row>
    <row r="116" spans="1:6" ht="12.75">
      <c r="A116" s="36" t="s">
        <v>290</v>
      </c>
      <c r="B116" s="74" t="s">
        <v>57</v>
      </c>
      <c r="C116" s="74" t="s">
        <v>323</v>
      </c>
      <c r="D116" s="74"/>
      <c r="E116" s="66"/>
      <c r="F116" s="141">
        <f>F117+F123</f>
        <v>760000</v>
      </c>
    </row>
    <row r="117" spans="1:6" ht="12.75">
      <c r="A117" s="159" t="s">
        <v>285</v>
      </c>
      <c r="B117" s="119" t="s">
        <v>57</v>
      </c>
      <c r="C117" s="119" t="s">
        <v>187</v>
      </c>
      <c r="D117" s="119"/>
      <c r="E117" s="181"/>
      <c r="F117" s="182">
        <f>F118</f>
        <v>760000</v>
      </c>
    </row>
    <row r="118" spans="1:6" ht="25.5">
      <c r="A118" s="166" t="s">
        <v>162</v>
      </c>
      <c r="B118" s="136" t="s">
        <v>57</v>
      </c>
      <c r="C118" s="136" t="s">
        <v>187</v>
      </c>
      <c r="D118" s="71" t="s">
        <v>163</v>
      </c>
      <c r="E118" s="137"/>
      <c r="F118" s="141">
        <f>F119</f>
        <v>760000</v>
      </c>
    </row>
    <row r="119" spans="1:6" ht="38.25">
      <c r="A119" s="166" t="s">
        <v>272</v>
      </c>
      <c r="B119" s="136" t="s">
        <v>57</v>
      </c>
      <c r="C119" s="136" t="s">
        <v>187</v>
      </c>
      <c r="D119" s="71" t="s">
        <v>273</v>
      </c>
      <c r="E119" s="137"/>
      <c r="F119" s="141">
        <f>F120</f>
        <v>760000</v>
      </c>
    </row>
    <row r="120" spans="1:6" ht="38.25">
      <c r="A120" s="166" t="s">
        <v>186</v>
      </c>
      <c r="B120" s="136" t="s">
        <v>57</v>
      </c>
      <c r="C120" s="136" t="s">
        <v>187</v>
      </c>
      <c r="D120" s="71" t="s">
        <v>275</v>
      </c>
      <c r="E120" s="137"/>
      <c r="F120" s="141">
        <f>F121</f>
        <v>760000</v>
      </c>
    </row>
    <row r="121" spans="1:6" ht="25.5">
      <c r="A121" s="164" t="s">
        <v>322</v>
      </c>
      <c r="B121" s="148" t="s">
        <v>57</v>
      </c>
      <c r="C121" s="148" t="s">
        <v>187</v>
      </c>
      <c r="D121" s="149" t="s">
        <v>275</v>
      </c>
      <c r="E121" s="156" t="s">
        <v>232</v>
      </c>
      <c r="F121" s="151">
        <f>F122</f>
        <v>760000</v>
      </c>
    </row>
    <row r="122" spans="1:6" ht="12.75">
      <c r="A122" s="5" t="s">
        <v>164</v>
      </c>
      <c r="B122" s="74" t="s">
        <v>57</v>
      </c>
      <c r="C122" s="71" t="s">
        <v>187</v>
      </c>
      <c r="D122" s="71" t="s">
        <v>275</v>
      </c>
      <c r="E122" s="71" t="s">
        <v>165</v>
      </c>
      <c r="F122" s="127">
        <v>760000</v>
      </c>
    </row>
    <row r="123" spans="1:6" ht="12.75">
      <c r="A123" s="159" t="s">
        <v>293</v>
      </c>
      <c r="B123" s="119" t="s">
        <v>57</v>
      </c>
      <c r="C123" s="131" t="s">
        <v>276</v>
      </c>
      <c r="D123" s="131"/>
      <c r="E123" s="131"/>
      <c r="F123" s="125">
        <f>F124</f>
        <v>0</v>
      </c>
    </row>
    <row r="124" spans="1:6" ht="12.75">
      <c r="A124" s="95" t="s">
        <v>179</v>
      </c>
      <c r="B124" s="144" t="s">
        <v>57</v>
      </c>
      <c r="C124" s="128" t="s">
        <v>10</v>
      </c>
      <c r="D124" s="128" t="s">
        <v>305</v>
      </c>
      <c r="E124" s="68"/>
      <c r="F124" s="145">
        <f>F125</f>
        <v>0</v>
      </c>
    </row>
    <row r="125" spans="1:6" ht="12.75">
      <c r="A125" s="146" t="s">
        <v>306</v>
      </c>
      <c r="B125" s="74" t="s">
        <v>57</v>
      </c>
      <c r="C125" s="128" t="s">
        <v>10</v>
      </c>
      <c r="D125" s="128" t="s">
        <v>146</v>
      </c>
      <c r="E125" s="68"/>
      <c r="F125" s="145">
        <f>F126</f>
        <v>0</v>
      </c>
    </row>
    <row r="126" spans="1:6" ht="27" customHeight="1">
      <c r="A126" s="97" t="s">
        <v>324</v>
      </c>
      <c r="B126" s="157" t="s">
        <v>57</v>
      </c>
      <c r="C126" s="157" t="s">
        <v>276</v>
      </c>
      <c r="D126" s="157" t="s">
        <v>277</v>
      </c>
      <c r="E126" s="157"/>
      <c r="F126" s="193">
        <f>F127</f>
        <v>0</v>
      </c>
    </row>
    <row r="127" spans="1:6" ht="27" customHeight="1">
      <c r="A127" s="190"/>
      <c r="B127" s="148" t="s">
        <v>57</v>
      </c>
      <c r="C127" s="148" t="s">
        <v>276</v>
      </c>
      <c r="D127" s="148" t="s">
        <v>277</v>
      </c>
      <c r="E127" s="148"/>
      <c r="F127" s="191">
        <f>F128</f>
        <v>0</v>
      </c>
    </row>
    <row r="128" spans="1:6" ht="27" customHeight="1">
      <c r="A128" s="89"/>
      <c r="B128" s="74" t="s">
        <v>57</v>
      </c>
      <c r="C128" s="74" t="s">
        <v>276</v>
      </c>
      <c r="D128" s="74" t="s">
        <v>277</v>
      </c>
      <c r="E128" s="74"/>
      <c r="F128" s="192">
        <v>0</v>
      </c>
    </row>
    <row r="129" spans="1:6" ht="15.75">
      <c r="A129" s="58" t="s">
        <v>291</v>
      </c>
      <c r="B129" s="73" t="s">
        <v>57</v>
      </c>
      <c r="C129" s="73" t="s">
        <v>160</v>
      </c>
      <c r="D129" s="189"/>
      <c r="E129" s="180"/>
      <c r="F129" s="183">
        <f>F130</f>
        <v>9042000</v>
      </c>
    </row>
    <row r="130" spans="1:6" ht="12.75">
      <c r="A130" s="118" t="s">
        <v>161</v>
      </c>
      <c r="B130" s="119" t="s">
        <v>57</v>
      </c>
      <c r="C130" s="131" t="s">
        <v>75</v>
      </c>
      <c r="D130" s="131"/>
      <c r="E130" s="131"/>
      <c r="F130" s="168">
        <f>F131</f>
        <v>9042000</v>
      </c>
    </row>
    <row r="131" spans="1:6" ht="25.5">
      <c r="A131" s="166" t="s">
        <v>162</v>
      </c>
      <c r="B131" s="74" t="s">
        <v>57</v>
      </c>
      <c r="C131" s="71" t="s">
        <v>75</v>
      </c>
      <c r="D131" s="71" t="s">
        <v>163</v>
      </c>
      <c r="E131" s="71"/>
      <c r="F131" s="127">
        <f>F132+F136</f>
        <v>9042000</v>
      </c>
    </row>
    <row r="132" spans="1:6" ht="29.25" customHeight="1">
      <c r="A132" s="166" t="s">
        <v>170</v>
      </c>
      <c r="B132" s="74" t="s">
        <v>57</v>
      </c>
      <c r="C132" s="71" t="s">
        <v>75</v>
      </c>
      <c r="D132" s="71" t="s">
        <v>240</v>
      </c>
      <c r="E132" s="71"/>
      <c r="F132" s="127">
        <f>F133</f>
        <v>8542000</v>
      </c>
    </row>
    <row r="133" spans="1:6" ht="29.25" customHeight="1">
      <c r="A133" s="166" t="s">
        <v>171</v>
      </c>
      <c r="B133" s="74" t="s">
        <v>57</v>
      </c>
      <c r="C133" s="71" t="s">
        <v>75</v>
      </c>
      <c r="D133" s="71" t="s">
        <v>241</v>
      </c>
      <c r="E133" s="71"/>
      <c r="F133" s="127">
        <f>F134</f>
        <v>8542000</v>
      </c>
    </row>
    <row r="134" spans="1:6" ht="29.25" customHeight="1">
      <c r="A134" s="164" t="s">
        <v>322</v>
      </c>
      <c r="B134" s="148" t="s">
        <v>57</v>
      </c>
      <c r="C134" s="149" t="s">
        <v>75</v>
      </c>
      <c r="D134" s="149" t="s">
        <v>241</v>
      </c>
      <c r="E134" s="149" t="s">
        <v>232</v>
      </c>
      <c r="F134" s="153">
        <f>F135</f>
        <v>8542000</v>
      </c>
    </row>
    <row r="135" spans="1:6" ht="12.75">
      <c r="A135" s="5" t="s">
        <v>164</v>
      </c>
      <c r="B135" s="74" t="s">
        <v>57</v>
      </c>
      <c r="C135" s="71" t="s">
        <v>75</v>
      </c>
      <c r="D135" s="71" t="s">
        <v>241</v>
      </c>
      <c r="E135" s="71" t="s">
        <v>165</v>
      </c>
      <c r="F135" s="127">
        <v>8542000</v>
      </c>
    </row>
    <row r="136" spans="1:6" ht="32.25" customHeight="1">
      <c r="A136" s="166" t="s">
        <v>272</v>
      </c>
      <c r="B136" s="74" t="s">
        <v>57</v>
      </c>
      <c r="C136" s="71" t="s">
        <v>75</v>
      </c>
      <c r="D136" s="157" t="s">
        <v>273</v>
      </c>
      <c r="E136" s="71"/>
      <c r="F136" s="127">
        <f>F137</f>
        <v>500000</v>
      </c>
    </row>
    <row r="137" spans="1:6" ht="32.25" customHeight="1">
      <c r="A137" s="166" t="s">
        <v>185</v>
      </c>
      <c r="B137" s="74" t="s">
        <v>57</v>
      </c>
      <c r="C137" s="71" t="s">
        <v>75</v>
      </c>
      <c r="D137" s="157" t="s">
        <v>274</v>
      </c>
      <c r="E137" s="71"/>
      <c r="F137" s="127">
        <f>F138</f>
        <v>500000</v>
      </c>
    </row>
    <row r="138" spans="1:6" ht="14.25" customHeight="1">
      <c r="A138" s="154" t="s">
        <v>304</v>
      </c>
      <c r="B138" s="148" t="s">
        <v>57</v>
      </c>
      <c r="C138" s="149" t="s">
        <v>75</v>
      </c>
      <c r="D138" s="149" t="s">
        <v>274</v>
      </c>
      <c r="E138" s="149" t="s">
        <v>227</v>
      </c>
      <c r="F138" s="153">
        <f>F139</f>
        <v>500000</v>
      </c>
    </row>
    <row r="139" spans="1:6" ht="12.75">
      <c r="A139" s="63" t="s">
        <v>177</v>
      </c>
      <c r="B139" s="71" t="s">
        <v>57</v>
      </c>
      <c r="C139" s="71" t="s">
        <v>75</v>
      </c>
      <c r="D139" s="71" t="s">
        <v>274</v>
      </c>
      <c r="E139" s="71" t="s">
        <v>141</v>
      </c>
      <c r="F139" s="127">
        <v>500000</v>
      </c>
    </row>
    <row r="140" spans="1:6" ht="12.75">
      <c r="A140" s="34" t="s">
        <v>52</v>
      </c>
      <c r="B140" s="71"/>
      <c r="C140" s="71"/>
      <c r="D140" s="70"/>
      <c r="E140" s="72"/>
      <c r="F140" s="133">
        <f>F129+F116+F101+F67+F49+F8</f>
        <v>54519000</v>
      </c>
    </row>
    <row r="141" ht="12.75">
      <c r="B141" s="75"/>
    </row>
    <row r="142" ht="12.75">
      <c r="B142" s="75"/>
    </row>
  </sheetData>
  <sheetProtection/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.421875" style="0" customWidth="1"/>
    <col min="2" max="2" width="60.7109375" style="0" customWidth="1"/>
    <col min="3" max="3" width="11.8515625" style="0" customWidth="1"/>
    <col min="4" max="4" width="13.28125" style="0" customWidth="1"/>
    <col min="5" max="5" width="13.140625" style="0" customWidth="1"/>
    <col min="6" max="6" width="14.140625" style="0" customWidth="1"/>
  </cols>
  <sheetData>
    <row r="1" ht="12.75">
      <c r="B1" s="2" t="s">
        <v>192</v>
      </c>
    </row>
    <row r="2" ht="12.75">
      <c r="B2" s="2" t="s">
        <v>331</v>
      </c>
    </row>
    <row r="3" spans="1:4" ht="12.75">
      <c r="A3" s="2"/>
      <c r="B3" s="2" t="s">
        <v>279</v>
      </c>
      <c r="C3" s="2"/>
      <c r="D3" s="2"/>
    </row>
    <row r="4" spans="1:6" ht="15.75">
      <c r="A4" s="38"/>
      <c r="B4" s="76" t="s">
        <v>196</v>
      </c>
      <c r="C4" s="77"/>
      <c r="D4" s="77"/>
      <c r="E4" s="78"/>
      <c r="F4" s="78"/>
    </row>
    <row r="5" spans="1:6" ht="15.75" customHeight="1">
      <c r="A5" s="2"/>
      <c r="B5" s="79" t="s">
        <v>198</v>
      </c>
      <c r="C5" s="77"/>
      <c r="D5" s="77"/>
      <c r="E5" s="78"/>
      <c r="F5" s="78"/>
    </row>
    <row r="6" spans="1:6" ht="15.75" customHeight="1">
      <c r="A6" s="2"/>
      <c r="B6" s="77"/>
      <c r="C6" s="77"/>
      <c r="D6" s="77"/>
      <c r="E6" s="78"/>
      <c r="F6" s="117" t="s">
        <v>295</v>
      </c>
    </row>
    <row r="7" spans="1:6" ht="12.75">
      <c r="A7" s="23" t="s">
        <v>194</v>
      </c>
      <c r="B7" s="34" t="s">
        <v>197</v>
      </c>
      <c r="C7" s="23" t="s">
        <v>193</v>
      </c>
      <c r="D7" s="23" t="s">
        <v>3</v>
      </c>
      <c r="E7" s="23" t="s">
        <v>3</v>
      </c>
      <c r="F7" s="23" t="s">
        <v>3</v>
      </c>
    </row>
    <row r="8" spans="1:6" ht="12.75">
      <c r="A8" s="35" t="s">
        <v>195</v>
      </c>
      <c r="B8" s="34"/>
      <c r="C8" s="35" t="s">
        <v>24</v>
      </c>
      <c r="D8" s="35" t="s">
        <v>74</v>
      </c>
      <c r="E8" s="35" t="s">
        <v>199</v>
      </c>
      <c r="F8" s="35" t="s">
        <v>168</v>
      </c>
    </row>
    <row r="9" spans="1:6" ht="12.75">
      <c r="A9" s="33" t="s">
        <v>286</v>
      </c>
      <c r="B9" s="34" t="s">
        <v>287</v>
      </c>
      <c r="C9" s="33" t="s">
        <v>37</v>
      </c>
      <c r="D9" s="103">
        <f>D10+D11+D12+D13+D14</f>
        <v>13675283</v>
      </c>
      <c r="E9" s="103">
        <f>E10+E11+E12+E13+E14</f>
        <v>14321214</v>
      </c>
      <c r="F9" s="103">
        <f>F10+F11+F12+F13+F14</f>
        <v>14321214</v>
      </c>
    </row>
    <row r="10" spans="1:6" ht="12.75">
      <c r="A10" s="85" t="s">
        <v>200</v>
      </c>
      <c r="B10" s="87" t="s">
        <v>172</v>
      </c>
      <c r="C10" s="85" t="s">
        <v>35</v>
      </c>
      <c r="D10" s="104">
        <v>797074</v>
      </c>
      <c r="E10" s="104">
        <v>826595</v>
      </c>
      <c r="F10" s="104">
        <v>826595</v>
      </c>
    </row>
    <row r="11" spans="1:6" ht="12.75">
      <c r="A11" s="85" t="s">
        <v>201</v>
      </c>
      <c r="B11" s="87" t="s">
        <v>174</v>
      </c>
      <c r="C11" s="68" t="s">
        <v>9</v>
      </c>
      <c r="D11" s="104">
        <v>300000</v>
      </c>
      <c r="E11" s="104">
        <v>315000</v>
      </c>
      <c r="F11" s="104">
        <v>315000</v>
      </c>
    </row>
    <row r="12" spans="1:6" ht="12.75">
      <c r="A12" s="85" t="s">
        <v>202</v>
      </c>
      <c r="B12" s="95" t="s">
        <v>176</v>
      </c>
      <c r="C12" s="85" t="s">
        <v>10</v>
      </c>
      <c r="D12" s="105">
        <v>10919759</v>
      </c>
      <c r="E12" s="106">
        <v>11465747</v>
      </c>
      <c r="F12" s="106">
        <v>11465747</v>
      </c>
    </row>
    <row r="13" spans="1:6" ht="12.75">
      <c r="A13" s="83" t="s">
        <v>203</v>
      </c>
      <c r="B13" s="57" t="s">
        <v>11</v>
      </c>
      <c r="C13" s="62" t="s">
        <v>77</v>
      </c>
      <c r="D13" s="107">
        <v>500000</v>
      </c>
      <c r="E13" s="107">
        <v>500000</v>
      </c>
      <c r="F13" s="107">
        <v>500000</v>
      </c>
    </row>
    <row r="14" spans="1:6" ht="21" customHeight="1">
      <c r="A14" s="84" t="s">
        <v>204</v>
      </c>
      <c r="B14" s="57" t="s">
        <v>180</v>
      </c>
      <c r="C14" s="62" t="s">
        <v>76</v>
      </c>
      <c r="D14" s="108">
        <v>1158450</v>
      </c>
      <c r="E14" s="108">
        <v>1213872</v>
      </c>
      <c r="F14" s="108">
        <v>1213872</v>
      </c>
    </row>
    <row r="15" spans="1:6" ht="21" customHeight="1">
      <c r="A15" s="116" t="s">
        <v>205</v>
      </c>
      <c r="B15" s="56" t="s">
        <v>288</v>
      </c>
      <c r="C15" s="60" t="s">
        <v>283</v>
      </c>
      <c r="D15" s="109">
        <f>D16+D17</f>
        <v>5000000</v>
      </c>
      <c r="E15" s="109">
        <f>E16+E17</f>
        <v>3000000</v>
      </c>
      <c r="F15" s="109">
        <f>F16+F17</f>
        <v>3000000</v>
      </c>
    </row>
    <row r="16" spans="1:6" ht="12.75">
      <c r="A16" s="83" t="s">
        <v>206</v>
      </c>
      <c r="B16" s="96" t="s">
        <v>280</v>
      </c>
      <c r="C16" s="65" t="s">
        <v>130</v>
      </c>
      <c r="D16" s="104">
        <v>5000000</v>
      </c>
      <c r="E16" s="107">
        <v>3000000</v>
      </c>
      <c r="F16" s="107">
        <v>3000000</v>
      </c>
    </row>
    <row r="17" spans="1:6" ht="21" customHeight="1">
      <c r="A17" s="85" t="s">
        <v>207</v>
      </c>
      <c r="B17" s="5" t="s">
        <v>34</v>
      </c>
      <c r="C17" s="65" t="s">
        <v>28</v>
      </c>
      <c r="D17" s="104">
        <v>0</v>
      </c>
      <c r="E17" s="104">
        <v>0</v>
      </c>
      <c r="F17" s="104">
        <v>0</v>
      </c>
    </row>
    <row r="18" spans="1:6" ht="24" customHeight="1">
      <c r="A18" s="80" t="s">
        <v>208</v>
      </c>
      <c r="B18" s="92" t="s">
        <v>151</v>
      </c>
      <c r="C18" s="100" t="s">
        <v>36</v>
      </c>
      <c r="D18" s="110">
        <f>D19+D20</f>
        <v>13379817</v>
      </c>
      <c r="E18" s="110">
        <f>E19+E20</f>
        <v>11203791</v>
      </c>
      <c r="F18" s="110">
        <f>F19+F20</f>
        <v>11223791</v>
      </c>
    </row>
    <row r="19" spans="1:6" ht="24" customHeight="1">
      <c r="A19" s="85" t="s">
        <v>209</v>
      </c>
      <c r="B19" s="97" t="s">
        <v>281</v>
      </c>
      <c r="C19" s="93" t="s">
        <v>19</v>
      </c>
      <c r="D19" s="111">
        <v>13379817</v>
      </c>
      <c r="E19" s="111">
        <v>11203791</v>
      </c>
      <c r="F19" s="111">
        <v>11223791</v>
      </c>
    </row>
    <row r="20" spans="1:6" ht="24" customHeight="1">
      <c r="A20" s="85" t="s">
        <v>210</v>
      </c>
      <c r="B20" s="98" t="s">
        <v>282</v>
      </c>
      <c r="C20" s="62" t="s">
        <v>242</v>
      </c>
      <c r="D20" s="104">
        <v>0</v>
      </c>
      <c r="E20" s="104">
        <v>0</v>
      </c>
      <c r="F20" s="104">
        <v>0</v>
      </c>
    </row>
    <row r="21" spans="1:6" ht="24" customHeight="1">
      <c r="A21" s="90" t="s">
        <v>211</v>
      </c>
      <c r="B21" s="91" t="s">
        <v>289</v>
      </c>
      <c r="C21" s="101" t="s">
        <v>284</v>
      </c>
      <c r="D21" s="112">
        <f>D22</f>
        <v>12661900</v>
      </c>
      <c r="E21" s="112">
        <f>E22</f>
        <v>13229995</v>
      </c>
      <c r="F21" s="112">
        <f>F22</f>
        <v>13229995</v>
      </c>
    </row>
    <row r="22" spans="1:6" ht="12.75">
      <c r="A22" s="88" t="s">
        <v>212</v>
      </c>
      <c r="B22" s="5" t="s">
        <v>292</v>
      </c>
      <c r="C22" s="88" t="s">
        <v>12</v>
      </c>
      <c r="D22" s="106">
        <v>12661900</v>
      </c>
      <c r="E22" s="106">
        <v>13229995</v>
      </c>
      <c r="F22" s="106">
        <v>13229995</v>
      </c>
    </row>
    <row r="23" spans="1:6" ht="12.75">
      <c r="A23" s="94" t="s">
        <v>213</v>
      </c>
      <c r="B23" s="36" t="s">
        <v>290</v>
      </c>
      <c r="C23" s="94">
        <v>1000</v>
      </c>
      <c r="D23" s="113">
        <f>D24+D25</f>
        <v>760000</v>
      </c>
      <c r="E23" s="113">
        <f>E24+E25</f>
        <v>800000</v>
      </c>
      <c r="F23" s="113">
        <f>F24+F25</f>
        <v>800000</v>
      </c>
    </row>
    <row r="24" spans="1:6" ht="12.75">
      <c r="A24" s="88" t="s">
        <v>214</v>
      </c>
      <c r="B24" s="99" t="s">
        <v>285</v>
      </c>
      <c r="C24" s="88" t="s">
        <v>187</v>
      </c>
      <c r="D24" s="106">
        <v>760000</v>
      </c>
      <c r="E24" s="106">
        <v>800000</v>
      </c>
      <c r="F24" s="106">
        <v>800000</v>
      </c>
    </row>
    <row r="25" spans="1:6" ht="12.75">
      <c r="A25" s="88" t="s">
        <v>215</v>
      </c>
      <c r="B25" s="99" t="s">
        <v>293</v>
      </c>
      <c r="C25" s="88" t="s">
        <v>276</v>
      </c>
      <c r="D25" s="106">
        <v>0</v>
      </c>
      <c r="E25" s="106">
        <v>0</v>
      </c>
      <c r="F25" s="106">
        <v>0</v>
      </c>
    </row>
    <row r="26" spans="1:6" ht="15.75">
      <c r="A26" s="61" t="s">
        <v>216</v>
      </c>
      <c r="B26" s="58" t="s">
        <v>291</v>
      </c>
      <c r="C26" s="102" t="s">
        <v>160</v>
      </c>
      <c r="D26" s="114">
        <v>9042000</v>
      </c>
      <c r="E26" s="114">
        <v>9470000</v>
      </c>
      <c r="F26" s="114">
        <v>9470000</v>
      </c>
    </row>
    <row r="27" spans="1:6" ht="12.75">
      <c r="A27" s="65" t="s">
        <v>217</v>
      </c>
      <c r="B27" s="5" t="s">
        <v>161</v>
      </c>
      <c r="C27" s="65" t="s">
        <v>75</v>
      </c>
      <c r="D27" s="115">
        <v>9802000</v>
      </c>
      <c r="E27" s="115">
        <v>10270000</v>
      </c>
      <c r="F27" s="115">
        <v>10270000</v>
      </c>
    </row>
    <row r="28" spans="1:6" ht="12.75">
      <c r="A28" s="61" t="s">
        <v>218</v>
      </c>
      <c r="B28" s="34" t="s">
        <v>294</v>
      </c>
      <c r="C28" s="30"/>
      <c r="D28" s="115">
        <f>SUM(D9+D15+D18+D21+D23+D26)</f>
        <v>54519000</v>
      </c>
      <c r="E28" s="115">
        <f>SUM(E9+E15+E18+E21+E23+E26)</f>
        <v>52025000</v>
      </c>
      <c r="F28" s="115">
        <f>SUM(F9+F15+F18+F21+F23+F26)</f>
        <v>52045000</v>
      </c>
    </row>
    <row r="29" spans="1:6" ht="15">
      <c r="A29" s="3"/>
      <c r="B29" s="6"/>
      <c r="C29" s="3"/>
      <c r="D29" s="3"/>
      <c r="E29" s="3"/>
      <c r="F29" s="3"/>
    </row>
    <row r="30" spans="1:4" ht="15">
      <c r="A30" s="3"/>
      <c r="B30" s="6"/>
      <c r="C30" s="3"/>
      <c r="D30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41"/>
  <sheetViews>
    <sheetView zoomScale="140" zoomScaleNormal="140" zoomScalePageLayoutView="0" workbookViewId="0" topLeftCell="B1">
      <selection activeCell="E5" sqref="E5"/>
    </sheetView>
  </sheetViews>
  <sheetFormatPr defaultColWidth="9.140625" defaultRowHeight="12.75"/>
  <cols>
    <col min="1" max="1" width="4.8515625" style="0" customWidth="1"/>
    <col min="2" max="2" width="55.7109375" style="0" customWidth="1"/>
    <col min="3" max="3" width="11.140625" style="0" customWidth="1"/>
    <col min="4" max="4" width="7.57421875" style="0" customWidth="1"/>
    <col min="5" max="5" width="9.421875" style="0" customWidth="1"/>
    <col min="6" max="6" width="8.57421875" style="0" customWidth="1"/>
    <col min="7" max="7" width="13.57421875" style="0" customWidth="1"/>
    <col min="8" max="8" width="15.421875" style="0" customWidth="1"/>
    <col min="9" max="9" width="0.2890625" style="0" customWidth="1"/>
  </cols>
  <sheetData>
    <row r="1" spans="2:8" ht="15">
      <c r="B1" s="1" t="s">
        <v>221</v>
      </c>
      <c r="C1" s="1"/>
      <c r="D1" s="3"/>
      <c r="E1" s="3"/>
      <c r="F1" s="3"/>
      <c r="G1" s="3"/>
      <c r="H1" s="3"/>
    </row>
    <row r="2" spans="2:8" ht="15">
      <c r="B2" s="1" t="s">
        <v>333</v>
      </c>
      <c r="C2" s="1"/>
      <c r="D2" s="3"/>
      <c r="E2" s="3"/>
      <c r="F2" s="3"/>
      <c r="G2" s="3"/>
      <c r="H2" s="3"/>
    </row>
    <row r="3" spans="2:8" ht="15.75">
      <c r="B3" s="1" t="s">
        <v>219</v>
      </c>
      <c r="C3" s="1"/>
      <c r="D3" s="3"/>
      <c r="E3" s="38"/>
      <c r="F3" s="3"/>
      <c r="G3" s="3"/>
      <c r="H3" s="3"/>
    </row>
    <row r="4" spans="2:8" ht="12.75">
      <c r="B4" s="37" t="s">
        <v>131</v>
      </c>
      <c r="C4" s="37"/>
      <c r="D4" s="2"/>
      <c r="E4" s="2"/>
      <c r="F4" s="2"/>
      <c r="G4" s="2"/>
      <c r="H4" s="2"/>
    </row>
    <row r="5" spans="2:8" ht="12.75">
      <c r="B5" s="37" t="s">
        <v>167</v>
      </c>
      <c r="C5" s="37"/>
      <c r="D5" s="2"/>
      <c r="E5" s="2"/>
      <c r="F5" s="2"/>
      <c r="G5" s="2"/>
      <c r="H5" s="2"/>
    </row>
    <row r="6" ht="12.75">
      <c r="B6" s="37"/>
    </row>
    <row r="7" spans="2:8" ht="12.75">
      <c r="B7" s="34" t="s">
        <v>21</v>
      </c>
      <c r="C7" s="23" t="s">
        <v>191</v>
      </c>
      <c r="D7" s="23" t="s">
        <v>23</v>
      </c>
      <c r="E7" s="23" t="s">
        <v>25</v>
      </c>
      <c r="F7" s="23" t="s">
        <v>14</v>
      </c>
      <c r="G7" s="23" t="s">
        <v>3</v>
      </c>
      <c r="H7" s="23" t="s">
        <v>3</v>
      </c>
    </row>
    <row r="8" spans="2:8" ht="12.75">
      <c r="B8" s="34" t="s">
        <v>22</v>
      </c>
      <c r="C8" s="23" t="s">
        <v>38</v>
      </c>
      <c r="D8" s="23" t="s">
        <v>24</v>
      </c>
      <c r="E8" s="23" t="s">
        <v>26</v>
      </c>
      <c r="F8" s="35" t="s">
        <v>27</v>
      </c>
      <c r="G8" s="33" t="s">
        <v>132</v>
      </c>
      <c r="H8" s="33" t="s">
        <v>168</v>
      </c>
    </row>
    <row r="9" spans="2:8" ht="12.75">
      <c r="B9" s="34" t="s">
        <v>287</v>
      </c>
      <c r="C9" s="73" t="s">
        <v>57</v>
      </c>
      <c r="D9" s="73" t="s">
        <v>37</v>
      </c>
      <c r="E9" s="122"/>
      <c r="F9" s="67"/>
      <c r="G9" s="123">
        <f>G10+G16+G22+G31+G37</f>
        <v>14321214</v>
      </c>
      <c r="H9" s="123">
        <f>H10+H16+H22+H31+H37</f>
        <v>14321214</v>
      </c>
    </row>
    <row r="10" spans="2:8" ht="25.5">
      <c r="B10" s="173" t="s">
        <v>172</v>
      </c>
      <c r="C10" s="119" t="s">
        <v>57</v>
      </c>
      <c r="D10" s="119" t="s">
        <v>35</v>
      </c>
      <c r="E10" s="124"/>
      <c r="F10" s="120"/>
      <c r="G10" s="125">
        <f>G12</f>
        <v>826595</v>
      </c>
      <c r="H10" s="125">
        <f>H12</f>
        <v>826595</v>
      </c>
    </row>
    <row r="11" spans="2:8" ht="25.5">
      <c r="B11" s="172" t="s">
        <v>296</v>
      </c>
      <c r="C11" s="74" t="s">
        <v>57</v>
      </c>
      <c r="D11" s="74" t="s">
        <v>35</v>
      </c>
      <c r="E11" s="126">
        <v>8100000</v>
      </c>
      <c r="F11" s="69"/>
      <c r="G11" s="127">
        <f aca="true" t="shared" si="0" ref="G11:H14">G12</f>
        <v>826595</v>
      </c>
      <c r="H11" s="127">
        <f t="shared" si="0"/>
        <v>826595</v>
      </c>
    </row>
    <row r="12" spans="2:8" ht="25.5">
      <c r="B12" s="96" t="s">
        <v>298</v>
      </c>
      <c r="C12" s="74" t="s">
        <v>57</v>
      </c>
      <c r="D12" s="74" t="s">
        <v>35</v>
      </c>
      <c r="E12" s="126">
        <v>8110000</v>
      </c>
      <c r="F12" s="69"/>
      <c r="G12" s="127">
        <f t="shared" si="0"/>
        <v>826595</v>
      </c>
      <c r="H12" s="127">
        <f t="shared" si="0"/>
        <v>826595</v>
      </c>
    </row>
    <row r="13" spans="2:8" ht="25.5">
      <c r="B13" s="96" t="s">
        <v>297</v>
      </c>
      <c r="C13" s="74" t="s">
        <v>57</v>
      </c>
      <c r="D13" s="74" t="s">
        <v>35</v>
      </c>
      <c r="E13" s="126">
        <v>8118021</v>
      </c>
      <c r="F13" s="69"/>
      <c r="G13" s="127">
        <f t="shared" si="0"/>
        <v>826595</v>
      </c>
      <c r="H13" s="127">
        <f t="shared" si="0"/>
        <v>826595</v>
      </c>
    </row>
    <row r="14" spans="2:8" ht="51">
      <c r="B14" s="147" t="s">
        <v>299</v>
      </c>
      <c r="C14" s="148" t="s">
        <v>57</v>
      </c>
      <c r="D14" s="148" t="s">
        <v>35</v>
      </c>
      <c r="E14" s="152">
        <v>8118021</v>
      </c>
      <c r="F14" s="150">
        <v>100</v>
      </c>
      <c r="G14" s="153">
        <f t="shared" si="0"/>
        <v>826595</v>
      </c>
      <c r="H14" s="153">
        <f t="shared" si="0"/>
        <v>826595</v>
      </c>
    </row>
    <row r="15" spans="2:8" ht="12.75">
      <c r="B15" s="98" t="s">
        <v>173</v>
      </c>
      <c r="C15" s="74" t="s">
        <v>57</v>
      </c>
      <c r="D15" s="74" t="s">
        <v>35</v>
      </c>
      <c r="E15" s="128" t="s">
        <v>142</v>
      </c>
      <c r="F15" s="68" t="s">
        <v>143</v>
      </c>
      <c r="G15" s="127">
        <v>826595</v>
      </c>
      <c r="H15" s="127">
        <v>826595</v>
      </c>
    </row>
    <row r="16" spans="2:8" ht="12.75">
      <c r="B16" s="173" t="s">
        <v>174</v>
      </c>
      <c r="C16" s="119" t="s">
        <v>57</v>
      </c>
      <c r="D16" s="119" t="s">
        <v>9</v>
      </c>
      <c r="E16" s="129"/>
      <c r="F16" s="120"/>
      <c r="G16" s="125">
        <f aca="true" t="shared" si="1" ref="G16:H20">G17</f>
        <v>315000</v>
      </c>
      <c r="H16" s="125">
        <f t="shared" si="1"/>
        <v>315000</v>
      </c>
    </row>
    <row r="17" spans="2:8" ht="25.5">
      <c r="B17" s="194" t="s">
        <v>301</v>
      </c>
      <c r="C17" s="136" t="s">
        <v>57</v>
      </c>
      <c r="D17" s="136" t="s">
        <v>9</v>
      </c>
      <c r="E17" s="139" t="s">
        <v>300</v>
      </c>
      <c r="F17" s="137"/>
      <c r="G17" s="140">
        <f t="shared" si="1"/>
        <v>315000</v>
      </c>
      <c r="H17" s="140">
        <f t="shared" si="1"/>
        <v>315000</v>
      </c>
    </row>
    <row r="18" spans="2:8" ht="12.75">
      <c r="B18" s="143" t="s">
        <v>302</v>
      </c>
      <c r="C18" s="136" t="s">
        <v>57</v>
      </c>
      <c r="D18" s="136" t="s">
        <v>9</v>
      </c>
      <c r="E18" s="139" t="s">
        <v>175</v>
      </c>
      <c r="F18" s="137"/>
      <c r="G18" s="140">
        <f t="shared" si="1"/>
        <v>315000</v>
      </c>
      <c r="H18" s="140">
        <f t="shared" si="1"/>
        <v>315000</v>
      </c>
    </row>
    <row r="19" spans="2:8" ht="38.25">
      <c r="B19" s="143" t="s">
        <v>303</v>
      </c>
      <c r="C19" s="136" t="s">
        <v>57</v>
      </c>
      <c r="D19" s="136" t="s">
        <v>9</v>
      </c>
      <c r="E19" s="139" t="s">
        <v>140</v>
      </c>
      <c r="F19" s="137"/>
      <c r="G19" s="141">
        <f t="shared" si="1"/>
        <v>315000</v>
      </c>
      <c r="H19" s="141">
        <f t="shared" si="1"/>
        <v>315000</v>
      </c>
    </row>
    <row r="20" spans="2:8" ht="25.5">
      <c r="B20" s="195" t="s">
        <v>304</v>
      </c>
      <c r="C20" s="148" t="s">
        <v>57</v>
      </c>
      <c r="D20" s="148" t="s">
        <v>9</v>
      </c>
      <c r="E20" s="155" t="s">
        <v>140</v>
      </c>
      <c r="F20" s="156" t="s">
        <v>227</v>
      </c>
      <c r="G20" s="151">
        <f t="shared" si="1"/>
        <v>315000</v>
      </c>
      <c r="H20" s="151">
        <f t="shared" si="1"/>
        <v>315000</v>
      </c>
    </row>
    <row r="21" spans="2:8" ht="25.5">
      <c r="B21" s="196" t="s">
        <v>149</v>
      </c>
      <c r="C21" s="136" t="s">
        <v>57</v>
      </c>
      <c r="D21" s="136" t="s">
        <v>9</v>
      </c>
      <c r="E21" s="139" t="s">
        <v>140</v>
      </c>
      <c r="F21" s="137" t="s">
        <v>141</v>
      </c>
      <c r="G21" s="141">
        <v>315000</v>
      </c>
      <c r="H21" s="141">
        <v>315000</v>
      </c>
    </row>
    <row r="22" spans="2:8" ht="12.75">
      <c r="B22" s="197" t="s">
        <v>176</v>
      </c>
      <c r="C22" s="119" t="s">
        <v>57</v>
      </c>
      <c r="D22" s="131" t="s">
        <v>10</v>
      </c>
      <c r="E22" s="131"/>
      <c r="F22" s="120"/>
      <c r="G22" s="125">
        <f>G23</f>
        <v>11465747</v>
      </c>
      <c r="H22" s="125">
        <f>H23</f>
        <v>11465747</v>
      </c>
    </row>
    <row r="23" spans="2:8" ht="12.75">
      <c r="B23" s="198" t="s">
        <v>179</v>
      </c>
      <c r="C23" s="144" t="s">
        <v>57</v>
      </c>
      <c r="D23" s="128" t="s">
        <v>10</v>
      </c>
      <c r="E23" s="128" t="s">
        <v>305</v>
      </c>
      <c r="F23" s="68"/>
      <c r="G23" s="145">
        <f>G24</f>
        <v>11465747</v>
      </c>
      <c r="H23" s="145">
        <f>H24</f>
        <v>11465747</v>
      </c>
    </row>
    <row r="24" spans="2:8" ht="12.75">
      <c r="B24" s="146" t="s">
        <v>306</v>
      </c>
      <c r="C24" s="74" t="s">
        <v>57</v>
      </c>
      <c r="D24" s="128" t="s">
        <v>10</v>
      </c>
      <c r="E24" s="128" t="s">
        <v>146</v>
      </c>
      <c r="F24" s="68"/>
      <c r="G24" s="145">
        <v>11465747</v>
      </c>
      <c r="H24" s="145">
        <v>11465747</v>
      </c>
    </row>
    <row r="25" spans="2:8" ht="25.5">
      <c r="B25" s="146" t="s">
        <v>178</v>
      </c>
      <c r="C25" s="74" t="s">
        <v>57</v>
      </c>
      <c r="D25" s="128" t="s">
        <v>10</v>
      </c>
      <c r="E25" s="128" t="s">
        <v>147</v>
      </c>
      <c r="F25" s="68"/>
      <c r="G25" s="145">
        <f>G26+G29</f>
        <v>0</v>
      </c>
      <c r="H25" s="145">
        <f>H26+H29</f>
        <v>0</v>
      </c>
    </row>
    <row r="26" spans="2:8" ht="51">
      <c r="B26" s="147" t="s">
        <v>299</v>
      </c>
      <c r="C26" s="148" t="s">
        <v>57</v>
      </c>
      <c r="D26" s="149" t="s">
        <v>10</v>
      </c>
      <c r="E26" s="149" t="s">
        <v>147</v>
      </c>
      <c r="F26" s="150" t="s">
        <v>228</v>
      </c>
      <c r="G26" s="151">
        <f>G27+G28</f>
        <v>0</v>
      </c>
      <c r="H26" s="151">
        <f>H27+H28</f>
        <v>0</v>
      </c>
    </row>
    <row r="27" spans="2:8" ht="12.75">
      <c r="B27" s="162" t="s">
        <v>144</v>
      </c>
      <c r="C27" s="74" t="s">
        <v>57</v>
      </c>
      <c r="D27" s="128" t="s">
        <v>10</v>
      </c>
      <c r="E27" s="128" t="s">
        <v>147</v>
      </c>
      <c r="F27" s="68" t="s">
        <v>145</v>
      </c>
      <c r="G27" s="132">
        <v>0</v>
      </c>
      <c r="H27" s="132">
        <v>0</v>
      </c>
    </row>
    <row r="28" spans="2:8" ht="12.75">
      <c r="B28" s="162" t="s">
        <v>148</v>
      </c>
      <c r="C28" s="74" t="s">
        <v>57</v>
      </c>
      <c r="D28" s="128" t="s">
        <v>10</v>
      </c>
      <c r="E28" s="128" t="s">
        <v>147</v>
      </c>
      <c r="F28" s="68" t="s">
        <v>143</v>
      </c>
      <c r="G28" s="132">
        <v>0</v>
      </c>
      <c r="H28" s="132">
        <v>0</v>
      </c>
    </row>
    <row r="29" spans="2:8" ht="25.5">
      <c r="B29" s="195" t="s">
        <v>304</v>
      </c>
      <c r="C29" s="148" t="s">
        <v>57</v>
      </c>
      <c r="D29" s="149" t="s">
        <v>10</v>
      </c>
      <c r="E29" s="149" t="s">
        <v>147</v>
      </c>
      <c r="F29" s="150" t="s">
        <v>227</v>
      </c>
      <c r="G29" s="153">
        <f>G30</f>
        <v>0</v>
      </c>
      <c r="H29" s="153">
        <f>H30</f>
        <v>0</v>
      </c>
    </row>
    <row r="30" spans="2:8" ht="25.5">
      <c r="B30" s="63" t="s">
        <v>177</v>
      </c>
      <c r="C30" s="74" t="s">
        <v>57</v>
      </c>
      <c r="D30" s="128" t="s">
        <v>10</v>
      </c>
      <c r="E30" s="128" t="s">
        <v>147</v>
      </c>
      <c r="F30" s="68" t="s">
        <v>141</v>
      </c>
      <c r="G30" s="132">
        <v>0</v>
      </c>
      <c r="H30" s="132">
        <v>0</v>
      </c>
    </row>
    <row r="31" spans="2:8" ht="12.75">
      <c r="B31" s="199" t="s">
        <v>11</v>
      </c>
      <c r="C31" s="131" t="s">
        <v>57</v>
      </c>
      <c r="D31" s="131" t="s">
        <v>77</v>
      </c>
      <c r="E31" s="131"/>
      <c r="F31" s="160"/>
      <c r="G31" s="125">
        <f aca="true" t="shared" si="2" ref="G31:H35">G32</f>
        <v>500000</v>
      </c>
      <c r="H31" s="125">
        <f t="shared" si="2"/>
        <v>500000</v>
      </c>
    </row>
    <row r="32" spans="2:8" ht="12.75">
      <c r="B32" s="196" t="s">
        <v>179</v>
      </c>
      <c r="C32" s="157" t="s">
        <v>57</v>
      </c>
      <c r="D32" s="157" t="s">
        <v>77</v>
      </c>
      <c r="E32" s="157" t="s">
        <v>181</v>
      </c>
      <c r="F32" s="158"/>
      <c r="G32" s="140">
        <f t="shared" si="2"/>
        <v>500000</v>
      </c>
      <c r="H32" s="140">
        <f t="shared" si="2"/>
        <v>500000</v>
      </c>
    </row>
    <row r="33" spans="2:8" ht="12.75">
      <c r="B33" s="196" t="s">
        <v>306</v>
      </c>
      <c r="C33" s="157" t="s">
        <v>57</v>
      </c>
      <c r="D33" s="157" t="s">
        <v>77</v>
      </c>
      <c r="E33" s="157" t="s">
        <v>308</v>
      </c>
      <c r="F33" s="158"/>
      <c r="G33" s="140">
        <f t="shared" si="2"/>
        <v>500000</v>
      </c>
      <c r="H33" s="140">
        <f t="shared" si="2"/>
        <v>500000</v>
      </c>
    </row>
    <row r="34" spans="2:8" ht="25.5">
      <c r="B34" s="162" t="s">
        <v>309</v>
      </c>
      <c r="C34" s="74" t="s">
        <v>57</v>
      </c>
      <c r="D34" s="128" t="s">
        <v>77</v>
      </c>
      <c r="E34" s="128" t="s">
        <v>150</v>
      </c>
      <c r="F34" s="68"/>
      <c r="G34" s="132">
        <f t="shared" si="2"/>
        <v>500000</v>
      </c>
      <c r="H34" s="132">
        <f t="shared" si="2"/>
        <v>500000</v>
      </c>
    </row>
    <row r="35" spans="2:8" ht="12.75">
      <c r="B35" s="164" t="s">
        <v>310</v>
      </c>
      <c r="C35" s="148" t="s">
        <v>57</v>
      </c>
      <c r="D35" s="149" t="s">
        <v>77</v>
      </c>
      <c r="E35" s="149" t="s">
        <v>150</v>
      </c>
      <c r="F35" s="150" t="s">
        <v>311</v>
      </c>
      <c r="G35" s="153">
        <f t="shared" si="2"/>
        <v>500000</v>
      </c>
      <c r="H35" s="153">
        <f t="shared" si="2"/>
        <v>500000</v>
      </c>
    </row>
    <row r="36" spans="2:8" ht="12.75">
      <c r="B36" s="163" t="s">
        <v>312</v>
      </c>
      <c r="C36" s="74" t="s">
        <v>57</v>
      </c>
      <c r="D36" s="128" t="s">
        <v>77</v>
      </c>
      <c r="E36" s="128" t="s">
        <v>150</v>
      </c>
      <c r="F36" s="68" t="s">
        <v>260</v>
      </c>
      <c r="G36" s="132">
        <v>500000</v>
      </c>
      <c r="H36" s="132">
        <v>500000</v>
      </c>
    </row>
    <row r="37" spans="2:8" ht="12.75">
      <c r="B37" s="199" t="s">
        <v>180</v>
      </c>
      <c r="C37" s="119" t="s">
        <v>57</v>
      </c>
      <c r="D37" s="131" t="s">
        <v>76</v>
      </c>
      <c r="E37" s="131"/>
      <c r="F37" s="120"/>
      <c r="G37" s="125">
        <f>G38+G43</f>
        <v>1213872</v>
      </c>
      <c r="H37" s="125">
        <f>H38+H43</f>
        <v>1213872</v>
      </c>
    </row>
    <row r="38" spans="2:8" ht="12.75">
      <c r="B38" s="198" t="s">
        <v>179</v>
      </c>
      <c r="C38" s="136" t="s">
        <v>57</v>
      </c>
      <c r="D38" s="157" t="s">
        <v>76</v>
      </c>
      <c r="E38" s="157" t="s">
        <v>305</v>
      </c>
      <c r="F38" s="158"/>
      <c r="G38" s="140">
        <f aca="true" t="shared" si="3" ref="G38:H41">G39</f>
        <v>0</v>
      </c>
      <c r="H38" s="140">
        <f t="shared" si="3"/>
        <v>0</v>
      </c>
    </row>
    <row r="39" spans="2:8" ht="12.75">
      <c r="B39" s="146" t="s">
        <v>306</v>
      </c>
      <c r="C39" s="74" t="s">
        <v>57</v>
      </c>
      <c r="D39" s="128" t="s">
        <v>76</v>
      </c>
      <c r="E39" s="128" t="s">
        <v>146</v>
      </c>
      <c r="F39" s="68"/>
      <c r="G39" s="132">
        <f t="shared" si="3"/>
        <v>0</v>
      </c>
      <c r="H39" s="132">
        <f t="shared" si="3"/>
        <v>0</v>
      </c>
    </row>
    <row r="40" spans="2:8" ht="38.25">
      <c r="B40" s="185" t="s">
        <v>313</v>
      </c>
      <c r="C40" s="136" t="s">
        <v>57</v>
      </c>
      <c r="D40" s="157" t="s">
        <v>76</v>
      </c>
      <c r="E40" s="157" t="s">
        <v>233</v>
      </c>
      <c r="F40" s="158"/>
      <c r="G40" s="140">
        <f t="shared" si="3"/>
        <v>0</v>
      </c>
      <c r="H40" s="140">
        <f t="shared" si="3"/>
        <v>0</v>
      </c>
    </row>
    <row r="41" spans="2:8" ht="25.5">
      <c r="B41" s="195" t="s">
        <v>304</v>
      </c>
      <c r="C41" s="148" t="s">
        <v>57</v>
      </c>
      <c r="D41" s="149" t="s">
        <v>76</v>
      </c>
      <c r="E41" s="149" t="s">
        <v>233</v>
      </c>
      <c r="F41" s="150" t="s">
        <v>227</v>
      </c>
      <c r="G41" s="153">
        <f t="shared" si="3"/>
        <v>0</v>
      </c>
      <c r="H41" s="153">
        <f t="shared" si="3"/>
        <v>0</v>
      </c>
    </row>
    <row r="42" spans="2:8" ht="25.5">
      <c r="B42" s="63" t="s">
        <v>177</v>
      </c>
      <c r="C42" s="74" t="s">
        <v>57</v>
      </c>
      <c r="D42" s="71" t="s">
        <v>76</v>
      </c>
      <c r="E42" s="71" t="s">
        <v>233</v>
      </c>
      <c r="F42" s="69" t="s">
        <v>141</v>
      </c>
      <c r="G42" s="127">
        <v>0</v>
      </c>
      <c r="H42" s="127">
        <v>0</v>
      </c>
    </row>
    <row r="43" spans="2:8" ht="38.25">
      <c r="B43" s="167" t="s">
        <v>314</v>
      </c>
      <c r="C43" s="74" t="s">
        <v>57</v>
      </c>
      <c r="D43" s="71" t="s">
        <v>76</v>
      </c>
      <c r="E43" s="71" t="s">
        <v>234</v>
      </c>
      <c r="F43" s="69"/>
      <c r="G43" s="127">
        <f>G44</f>
        <v>1213872</v>
      </c>
      <c r="H43" s="127">
        <f>H44</f>
        <v>1213872</v>
      </c>
    </row>
    <row r="44" spans="2:8" ht="38.25">
      <c r="B44" s="167" t="s">
        <v>315</v>
      </c>
      <c r="C44" s="74" t="s">
        <v>57</v>
      </c>
      <c r="D44" s="71" t="s">
        <v>76</v>
      </c>
      <c r="E44" s="71" t="s">
        <v>235</v>
      </c>
      <c r="F44" s="69"/>
      <c r="G44" s="127">
        <f>G45</f>
        <v>1213872</v>
      </c>
      <c r="H44" s="127">
        <f>H45</f>
        <v>1213872</v>
      </c>
    </row>
    <row r="45" spans="2:8" ht="63.75">
      <c r="B45" s="163" t="s">
        <v>316</v>
      </c>
      <c r="C45" s="74" t="s">
        <v>57</v>
      </c>
      <c r="D45" s="71" t="s">
        <v>76</v>
      </c>
      <c r="E45" s="71" t="s">
        <v>236</v>
      </c>
      <c r="F45" s="69"/>
      <c r="G45" s="127">
        <f>G46+G48</f>
        <v>1213872</v>
      </c>
      <c r="H45" s="127">
        <f>H46+H48</f>
        <v>1213872</v>
      </c>
    </row>
    <row r="46" spans="2:8" ht="51">
      <c r="B46" s="147" t="s">
        <v>299</v>
      </c>
      <c r="C46" s="148" t="s">
        <v>57</v>
      </c>
      <c r="D46" s="149" t="s">
        <v>76</v>
      </c>
      <c r="E46" s="149" t="s">
        <v>236</v>
      </c>
      <c r="F46" s="150" t="s">
        <v>228</v>
      </c>
      <c r="G46" s="153">
        <f>G47</f>
        <v>1163872</v>
      </c>
      <c r="H46" s="153">
        <f>H47</f>
        <v>1163872</v>
      </c>
    </row>
    <row r="47" spans="2:8" ht="12.75">
      <c r="B47" s="162" t="s">
        <v>144</v>
      </c>
      <c r="C47" s="74" t="s">
        <v>57</v>
      </c>
      <c r="D47" s="71" t="s">
        <v>76</v>
      </c>
      <c r="E47" s="71" t="s">
        <v>236</v>
      </c>
      <c r="F47" s="69" t="s">
        <v>145</v>
      </c>
      <c r="G47" s="127">
        <v>1163872</v>
      </c>
      <c r="H47" s="127">
        <v>1163872</v>
      </c>
    </row>
    <row r="48" spans="2:8" ht="25.5">
      <c r="B48" s="195" t="s">
        <v>304</v>
      </c>
      <c r="C48" s="148" t="s">
        <v>57</v>
      </c>
      <c r="D48" s="149" t="s">
        <v>76</v>
      </c>
      <c r="E48" s="149" t="s">
        <v>236</v>
      </c>
      <c r="F48" s="150" t="s">
        <v>227</v>
      </c>
      <c r="G48" s="153">
        <f>G49</f>
        <v>50000</v>
      </c>
      <c r="H48" s="153">
        <f>H49</f>
        <v>50000</v>
      </c>
    </row>
    <row r="49" spans="2:8" ht="25.5">
      <c r="B49" s="63" t="s">
        <v>177</v>
      </c>
      <c r="C49" s="74" t="s">
        <v>57</v>
      </c>
      <c r="D49" s="71" t="s">
        <v>76</v>
      </c>
      <c r="E49" s="71" t="s">
        <v>236</v>
      </c>
      <c r="F49" s="69" t="s">
        <v>141</v>
      </c>
      <c r="G49" s="127">
        <v>50000</v>
      </c>
      <c r="H49" s="127">
        <v>50000</v>
      </c>
    </row>
    <row r="50" spans="2:8" ht="12.75">
      <c r="B50" s="169" t="s">
        <v>288</v>
      </c>
      <c r="C50" s="73" t="s">
        <v>57</v>
      </c>
      <c r="D50" s="72" t="s">
        <v>283</v>
      </c>
      <c r="E50" s="72"/>
      <c r="F50" s="67"/>
      <c r="G50" s="123">
        <f>G51+G66</f>
        <v>3000000</v>
      </c>
      <c r="H50" s="123">
        <f>H51+H66</f>
        <v>3000000</v>
      </c>
    </row>
    <row r="51" spans="2:8" ht="12.75">
      <c r="B51" s="184" t="s">
        <v>280</v>
      </c>
      <c r="C51" s="119" t="s">
        <v>57</v>
      </c>
      <c r="D51" s="131" t="s">
        <v>130</v>
      </c>
      <c r="E51" s="131"/>
      <c r="F51" s="120"/>
      <c r="G51" s="125">
        <f>G52</f>
        <v>3000000</v>
      </c>
      <c r="H51" s="125">
        <f>H52</f>
        <v>3000000</v>
      </c>
    </row>
    <row r="52" spans="2:8" ht="38.25">
      <c r="B52" s="97" t="s">
        <v>169</v>
      </c>
      <c r="C52" s="136" t="s">
        <v>57</v>
      </c>
      <c r="D52" s="157" t="s">
        <v>130</v>
      </c>
      <c r="E52" s="157" t="s">
        <v>182</v>
      </c>
      <c r="F52" s="158"/>
      <c r="G52" s="140">
        <f>G53</f>
        <v>3000000</v>
      </c>
      <c r="H52" s="140">
        <f>H53</f>
        <v>3000000</v>
      </c>
    </row>
    <row r="53" spans="2:8" ht="51">
      <c r="B53" s="178" t="s">
        <v>222</v>
      </c>
      <c r="C53" s="136" t="s">
        <v>57</v>
      </c>
      <c r="D53" s="157" t="s">
        <v>130</v>
      </c>
      <c r="E53" s="157" t="s">
        <v>184</v>
      </c>
      <c r="F53" s="158"/>
      <c r="G53" s="140">
        <v>3000000</v>
      </c>
      <c r="H53" s="140">
        <v>3000000</v>
      </c>
    </row>
    <row r="54" spans="2:8" ht="51">
      <c r="B54" s="185" t="s">
        <v>268</v>
      </c>
      <c r="C54" s="136" t="s">
        <v>57</v>
      </c>
      <c r="D54" s="157" t="s">
        <v>130</v>
      </c>
      <c r="E54" s="157" t="s">
        <v>256</v>
      </c>
      <c r="F54" s="158"/>
      <c r="G54" s="140">
        <f>G55</f>
        <v>0</v>
      </c>
      <c r="H54" s="140">
        <f>H55</f>
        <v>0</v>
      </c>
    </row>
    <row r="55" spans="2:8" ht="25.5">
      <c r="B55" s="195" t="s">
        <v>304</v>
      </c>
      <c r="C55" s="148" t="s">
        <v>57</v>
      </c>
      <c r="D55" s="149" t="s">
        <v>130</v>
      </c>
      <c r="E55" s="149" t="s">
        <v>256</v>
      </c>
      <c r="F55" s="150" t="s">
        <v>227</v>
      </c>
      <c r="G55" s="153">
        <f>G56</f>
        <v>0</v>
      </c>
      <c r="H55" s="153">
        <f>H56</f>
        <v>0</v>
      </c>
    </row>
    <row r="56" spans="2:8" ht="25.5">
      <c r="B56" s="63" t="s">
        <v>177</v>
      </c>
      <c r="C56" s="136" t="s">
        <v>57</v>
      </c>
      <c r="D56" s="157" t="s">
        <v>130</v>
      </c>
      <c r="E56" s="157" t="s">
        <v>256</v>
      </c>
      <c r="F56" s="158" t="s">
        <v>141</v>
      </c>
      <c r="G56" s="140">
        <v>0</v>
      </c>
      <c r="H56" s="140">
        <v>0</v>
      </c>
    </row>
    <row r="57" spans="2:8" ht="12.75">
      <c r="B57" s="185" t="s">
        <v>223</v>
      </c>
      <c r="C57" s="136" t="s">
        <v>57</v>
      </c>
      <c r="D57" s="157" t="s">
        <v>130</v>
      </c>
      <c r="E57" s="157" t="s">
        <v>257</v>
      </c>
      <c r="F57" s="158"/>
      <c r="G57" s="140">
        <f>G58</f>
        <v>0</v>
      </c>
      <c r="H57" s="140">
        <f>H58</f>
        <v>0</v>
      </c>
    </row>
    <row r="58" spans="2:8" ht="25.5">
      <c r="B58" s="195" t="s">
        <v>304</v>
      </c>
      <c r="C58" s="148" t="s">
        <v>57</v>
      </c>
      <c r="D58" s="149" t="s">
        <v>130</v>
      </c>
      <c r="E58" s="149" t="s">
        <v>257</v>
      </c>
      <c r="F58" s="150" t="s">
        <v>227</v>
      </c>
      <c r="G58" s="153">
        <f>G59</f>
        <v>0</v>
      </c>
      <c r="H58" s="153">
        <f>H59</f>
        <v>0</v>
      </c>
    </row>
    <row r="59" spans="2:8" ht="25.5">
      <c r="B59" s="63" t="s">
        <v>177</v>
      </c>
      <c r="C59" s="136" t="s">
        <v>57</v>
      </c>
      <c r="D59" s="157" t="s">
        <v>130</v>
      </c>
      <c r="E59" s="157" t="s">
        <v>257</v>
      </c>
      <c r="F59" s="158" t="s">
        <v>141</v>
      </c>
      <c r="G59" s="140">
        <v>0</v>
      </c>
      <c r="H59" s="140">
        <v>0</v>
      </c>
    </row>
    <row r="60" spans="2:8" ht="12.75">
      <c r="B60" s="185" t="s">
        <v>248</v>
      </c>
      <c r="C60" s="136" t="s">
        <v>57</v>
      </c>
      <c r="D60" s="157" t="s">
        <v>130</v>
      </c>
      <c r="E60" s="157" t="s">
        <v>258</v>
      </c>
      <c r="F60" s="158"/>
      <c r="G60" s="140">
        <f>G61</f>
        <v>0</v>
      </c>
      <c r="H60" s="140">
        <f>H61</f>
        <v>0</v>
      </c>
    </row>
    <row r="61" spans="2:8" ht="25.5">
      <c r="B61" s="195" t="s">
        <v>304</v>
      </c>
      <c r="C61" s="148" t="s">
        <v>57</v>
      </c>
      <c r="D61" s="149" t="s">
        <v>130</v>
      </c>
      <c r="E61" s="149" t="s">
        <v>258</v>
      </c>
      <c r="F61" s="150" t="s">
        <v>227</v>
      </c>
      <c r="G61" s="153">
        <f>G62</f>
        <v>0</v>
      </c>
      <c r="H61" s="153">
        <f>H62</f>
        <v>0</v>
      </c>
    </row>
    <row r="62" spans="2:8" ht="25.5">
      <c r="B62" s="63" t="s">
        <v>177</v>
      </c>
      <c r="C62" s="136" t="s">
        <v>57</v>
      </c>
      <c r="D62" s="157" t="s">
        <v>130</v>
      </c>
      <c r="E62" s="157" t="s">
        <v>258</v>
      </c>
      <c r="F62" s="158" t="s">
        <v>141</v>
      </c>
      <c r="G62" s="140">
        <v>0</v>
      </c>
      <c r="H62" s="140">
        <v>0</v>
      </c>
    </row>
    <row r="63" spans="2:8" ht="12.75">
      <c r="B63" s="97" t="s">
        <v>249</v>
      </c>
      <c r="C63" s="136" t="s">
        <v>57</v>
      </c>
      <c r="D63" s="157" t="s">
        <v>130</v>
      </c>
      <c r="E63" s="157" t="s">
        <v>259</v>
      </c>
      <c r="F63" s="158"/>
      <c r="G63" s="140">
        <f>G64</f>
        <v>0</v>
      </c>
      <c r="H63" s="140">
        <f>H64</f>
        <v>0</v>
      </c>
    </row>
    <row r="64" spans="2:8" ht="25.5">
      <c r="B64" s="195" t="s">
        <v>304</v>
      </c>
      <c r="C64" s="148" t="s">
        <v>57</v>
      </c>
      <c r="D64" s="149" t="s">
        <v>130</v>
      </c>
      <c r="E64" s="149" t="s">
        <v>259</v>
      </c>
      <c r="F64" s="150" t="s">
        <v>227</v>
      </c>
      <c r="G64" s="153">
        <f>G65</f>
        <v>0</v>
      </c>
      <c r="H64" s="153">
        <f>H65</f>
        <v>0</v>
      </c>
    </row>
    <row r="65" spans="2:8" ht="25.5">
      <c r="B65" s="63" t="s">
        <v>177</v>
      </c>
      <c r="C65" s="136" t="s">
        <v>57</v>
      </c>
      <c r="D65" s="157" t="s">
        <v>130</v>
      </c>
      <c r="E65" s="157" t="s">
        <v>259</v>
      </c>
      <c r="F65" s="158" t="s">
        <v>141</v>
      </c>
      <c r="G65" s="140">
        <v>0</v>
      </c>
      <c r="H65" s="140">
        <v>0</v>
      </c>
    </row>
    <row r="66" spans="2:8" ht="12.75">
      <c r="B66" s="173" t="s">
        <v>34</v>
      </c>
      <c r="C66" s="119" t="s">
        <v>57</v>
      </c>
      <c r="D66" s="131" t="s">
        <v>28</v>
      </c>
      <c r="E66" s="170"/>
      <c r="F66" s="131"/>
      <c r="G66" s="168">
        <f>G67</f>
        <v>0</v>
      </c>
      <c r="H66" s="168">
        <f>H67</f>
        <v>0</v>
      </c>
    </row>
    <row r="67" spans="2:8" ht="12.75">
      <c r="B67" s="179"/>
      <c r="C67" s="136" t="s">
        <v>57</v>
      </c>
      <c r="D67" s="157" t="s">
        <v>28</v>
      </c>
      <c r="E67" s="202"/>
      <c r="F67" s="157"/>
      <c r="G67" s="203">
        <v>0</v>
      </c>
      <c r="H67" s="203">
        <v>0</v>
      </c>
    </row>
    <row r="68" spans="2:8" ht="12.75">
      <c r="B68" s="59" t="s">
        <v>151</v>
      </c>
      <c r="C68" s="72" t="s">
        <v>57</v>
      </c>
      <c r="D68" s="72" t="s">
        <v>36</v>
      </c>
      <c r="E68" s="171"/>
      <c r="F68" s="67"/>
      <c r="G68" s="133">
        <f>G69+G91</f>
        <v>11203791</v>
      </c>
      <c r="H68" s="133">
        <f>H69+H91</f>
        <v>11223791</v>
      </c>
    </row>
    <row r="69" spans="2:8" ht="12.75">
      <c r="B69" s="173" t="s">
        <v>281</v>
      </c>
      <c r="C69" s="119" t="s">
        <v>57</v>
      </c>
      <c r="D69" s="131" t="s">
        <v>19</v>
      </c>
      <c r="E69" s="170"/>
      <c r="F69" s="120"/>
      <c r="G69" s="168">
        <f>G70</f>
        <v>11203791</v>
      </c>
      <c r="H69" s="168">
        <f>H70</f>
        <v>11223791</v>
      </c>
    </row>
    <row r="70" spans="2:8" ht="38.25">
      <c r="B70" s="97" t="s">
        <v>169</v>
      </c>
      <c r="C70" s="136" t="s">
        <v>57</v>
      </c>
      <c r="D70" s="157" t="s">
        <v>19</v>
      </c>
      <c r="E70" s="157" t="s">
        <v>182</v>
      </c>
      <c r="F70" s="158"/>
      <c r="G70" s="140">
        <f>G71</f>
        <v>11203791</v>
      </c>
      <c r="H70" s="140">
        <f>H71</f>
        <v>11223791</v>
      </c>
    </row>
    <row r="71" spans="2:8" ht="51">
      <c r="B71" s="176" t="s">
        <v>243</v>
      </c>
      <c r="C71" s="74" t="s">
        <v>57</v>
      </c>
      <c r="D71" s="71" t="s">
        <v>19</v>
      </c>
      <c r="E71" s="71" t="s">
        <v>183</v>
      </c>
      <c r="F71" s="69"/>
      <c r="G71" s="127">
        <v>11203791</v>
      </c>
      <c r="H71" s="127">
        <v>11223791</v>
      </c>
    </row>
    <row r="72" spans="2:8" ht="51">
      <c r="B72" s="176" t="s">
        <v>261</v>
      </c>
      <c r="C72" s="74" t="s">
        <v>57</v>
      </c>
      <c r="D72" s="71" t="s">
        <v>19</v>
      </c>
      <c r="E72" s="71" t="s">
        <v>237</v>
      </c>
      <c r="F72" s="69"/>
      <c r="G72" s="127">
        <f>G73</f>
        <v>0</v>
      </c>
      <c r="H72" s="127">
        <f>H73</f>
        <v>0</v>
      </c>
    </row>
    <row r="73" spans="2:8" ht="25.5">
      <c r="B73" s="195" t="s">
        <v>304</v>
      </c>
      <c r="C73" s="148" t="s">
        <v>57</v>
      </c>
      <c r="D73" s="148" t="s">
        <v>19</v>
      </c>
      <c r="E73" s="148" t="s">
        <v>237</v>
      </c>
      <c r="F73" s="156" t="s">
        <v>227</v>
      </c>
      <c r="G73" s="153">
        <f>G74</f>
        <v>0</v>
      </c>
      <c r="H73" s="153">
        <f>H74</f>
        <v>0</v>
      </c>
    </row>
    <row r="74" spans="2:8" ht="25.5">
      <c r="B74" s="63" t="s">
        <v>177</v>
      </c>
      <c r="C74" s="74" t="s">
        <v>57</v>
      </c>
      <c r="D74" s="74" t="s">
        <v>19</v>
      </c>
      <c r="E74" s="74" t="s">
        <v>237</v>
      </c>
      <c r="F74" s="66" t="s">
        <v>141</v>
      </c>
      <c r="G74" s="127">
        <v>0</v>
      </c>
      <c r="H74" s="127">
        <v>0</v>
      </c>
    </row>
    <row r="75" spans="2:8" ht="51">
      <c r="B75" s="176" t="s">
        <v>262</v>
      </c>
      <c r="C75" s="74" t="s">
        <v>57</v>
      </c>
      <c r="D75" s="74" t="s">
        <v>19</v>
      </c>
      <c r="E75" s="74" t="s">
        <v>254</v>
      </c>
      <c r="F75" s="66"/>
      <c r="G75" s="127">
        <f>G76</f>
        <v>0</v>
      </c>
      <c r="H75" s="127">
        <f>H76</f>
        <v>0</v>
      </c>
    </row>
    <row r="76" spans="2:8" ht="25.5">
      <c r="B76" s="195" t="s">
        <v>304</v>
      </c>
      <c r="C76" s="148" t="s">
        <v>57</v>
      </c>
      <c r="D76" s="148" t="s">
        <v>19</v>
      </c>
      <c r="E76" s="148" t="s">
        <v>254</v>
      </c>
      <c r="F76" s="156" t="s">
        <v>227</v>
      </c>
      <c r="G76" s="153">
        <f>G77</f>
        <v>0</v>
      </c>
      <c r="H76" s="153">
        <f>H77</f>
        <v>0</v>
      </c>
    </row>
    <row r="77" spans="2:8" ht="25.5">
      <c r="B77" s="63" t="s">
        <v>177</v>
      </c>
      <c r="C77" s="74" t="s">
        <v>57</v>
      </c>
      <c r="D77" s="74" t="s">
        <v>19</v>
      </c>
      <c r="E77" s="74" t="s">
        <v>254</v>
      </c>
      <c r="F77" s="66" t="s">
        <v>141</v>
      </c>
      <c r="G77" s="127">
        <v>0</v>
      </c>
      <c r="H77" s="127">
        <v>0</v>
      </c>
    </row>
    <row r="78" spans="2:8" ht="51">
      <c r="B78" s="176" t="s">
        <v>263</v>
      </c>
      <c r="C78" s="74" t="s">
        <v>57</v>
      </c>
      <c r="D78" s="74" t="s">
        <v>19</v>
      </c>
      <c r="E78" s="74" t="s">
        <v>255</v>
      </c>
      <c r="F78" s="66"/>
      <c r="G78" s="127">
        <f>G79</f>
        <v>0</v>
      </c>
      <c r="H78" s="127">
        <f>H79</f>
        <v>0</v>
      </c>
    </row>
    <row r="79" spans="2:8" ht="25.5">
      <c r="B79" s="195" t="s">
        <v>304</v>
      </c>
      <c r="C79" s="148" t="s">
        <v>57</v>
      </c>
      <c r="D79" s="148" t="s">
        <v>19</v>
      </c>
      <c r="E79" s="148" t="s">
        <v>255</v>
      </c>
      <c r="F79" s="156" t="s">
        <v>227</v>
      </c>
      <c r="G79" s="153">
        <f>G80</f>
        <v>0</v>
      </c>
      <c r="H79" s="153">
        <f>H80</f>
        <v>0</v>
      </c>
    </row>
    <row r="80" spans="2:8" ht="25.5">
      <c r="B80" s="63" t="s">
        <v>177</v>
      </c>
      <c r="C80" s="74" t="s">
        <v>57</v>
      </c>
      <c r="D80" s="74" t="s">
        <v>19</v>
      </c>
      <c r="E80" s="74" t="s">
        <v>255</v>
      </c>
      <c r="F80" s="66" t="s">
        <v>141</v>
      </c>
      <c r="G80" s="127">
        <v>0</v>
      </c>
      <c r="H80" s="127">
        <v>0</v>
      </c>
    </row>
    <row r="81" spans="2:8" ht="51">
      <c r="B81" s="176" t="s">
        <v>264</v>
      </c>
      <c r="C81" s="74" t="s">
        <v>57</v>
      </c>
      <c r="D81" s="74" t="s">
        <v>19</v>
      </c>
      <c r="E81" s="74" t="s">
        <v>265</v>
      </c>
      <c r="F81" s="66"/>
      <c r="G81" s="127">
        <f>G82</f>
        <v>0</v>
      </c>
      <c r="H81" s="127">
        <f>H82</f>
        <v>0</v>
      </c>
    </row>
    <row r="82" spans="2:8" ht="25.5">
      <c r="B82" s="195" t="s">
        <v>304</v>
      </c>
      <c r="C82" s="148" t="s">
        <v>57</v>
      </c>
      <c r="D82" s="148" t="s">
        <v>19</v>
      </c>
      <c r="E82" s="148" t="s">
        <v>265</v>
      </c>
      <c r="F82" s="156" t="s">
        <v>227</v>
      </c>
      <c r="G82" s="153">
        <f>G83</f>
        <v>0</v>
      </c>
      <c r="H82" s="153">
        <f>H83</f>
        <v>0</v>
      </c>
    </row>
    <row r="83" spans="2:8" ht="25.5">
      <c r="B83" s="63" t="s">
        <v>177</v>
      </c>
      <c r="C83" s="74" t="s">
        <v>57</v>
      </c>
      <c r="D83" s="74" t="s">
        <v>19</v>
      </c>
      <c r="E83" s="74" t="s">
        <v>265</v>
      </c>
      <c r="F83" s="66" t="s">
        <v>141</v>
      </c>
      <c r="G83" s="127">
        <v>0</v>
      </c>
      <c r="H83" s="127">
        <v>0</v>
      </c>
    </row>
    <row r="84" spans="2:8" ht="51">
      <c r="B84" s="176" t="s">
        <v>267</v>
      </c>
      <c r="C84" s="74" t="s">
        <v>57</v>
      </c>
      <c r="D84" s="74" t="s">
        <v>19</v>
      </c>
      <c r="E84" s="74" t="s">
        <v>266</v>
      </c>
      <c r="F84" s="66"/>
      <c r="G84" s="127">
        <f>G85+G88</f>
        <v>0</v>
      </c>
      <c r="H84" s="127">
        <f>H85+H88</f>
        <v>0</v>
      </c>
    </row>
    <row r="85" spans="2:8" ht="38.25">
      <c r="B85" s="177" t="s">
        <v>244</v>
      </c>
      <c r="C85" s="74" t="s">
        <v>57</v>
      </c>
      <c r="D85" s="74" t="s">
        <v>19</v>
      </c>
      <c r="E85" s="74" t="s">
        <v>246</v>
      </c>
      <c r="F85" s="66"/>
      <c r="G85" s="127">
        <f>G86</f>
        <v>0</v>
      </c>
      <c r="H85" s="127">
        <f>H86</f>
        <v>0</v>
      </c>
    </row>
    <row r="86" spans="2:8" ht="25.5">
      <c r="B86" s="195" t="s">
        <v>304</v>
      </c>
      <c r="C86" s="148" t="s">
        <v>57</v>
      </c>
      <c r="D86" s="148" t="s">
        <v>19</v>
      </c>
      <c r="E86" s="148" t="s">
        <v>246</v>
      </c>
      <c r="F86" s="156" t="s">
        <v>227</v>
      </c>
      <c r="G86" s="153">
        <f>G87</f>
        <v>0</v>
      </c>
      <c r="H86" s="153">
        <f>H87</f>
        <v>0</v>
      </c>
    </row>
    <row r="87" spans="2:8" ht="25.5">
      <c r="B87" s="63" t="s">
        <v>177</v>
      </c>
      <c r="C87" s="74" t="s">
        <v>57</v>
      </c>
      <c r="D87" s="74" t="s">
        <v>19</v>
      </c>
      <c r="E87" s="66" t="s">
        <v>246</v>
      </c>
      <c r="F87" s="174">
        <v>240</v>
      </c>
      <c r="G87" s="127">
        <v>0</v>
      </c>
      <c r="H87" s="127">
        <v>0</v>
      </c>
    </row>
    <row r="88" spans="2:8" ht="38.25">
      <c r="B88" s="177" t="s">
        <v>245</v>
      </c>
      <c r="C88" s="74" t="s">
        <v>57</v>
      </c>
      <c r="D88" s="74" t="s">
        <v>19</v>
      </c>
      <c r="E88" s="66" t="s">
        <v>247</v>
      </c>
      <c r="F88" s="174"/>
      <c r="G88" s="127">
        <f>G89</f>
        <v>0</v>
      </c>
      <c r="H88" s="127">
        <f>H89</f>
        <v>0</v>
      </c>
    </row>
    <row r="89" spans="2:8" ht="25.5">
      <c r="B89" s="195" t="s">
        <v>304</v>
      </c>
      <c r="C89" s="148" t="s">
        <v>57</v>
      </c>
      <c r="D89" s="148" t="s">
        <v>19</v>
      </c>
      <c r="E89" s="156" t="s">
        <v>247</v>
      </c>
      <c r="F89" s="156" t="s">
        <v>227</v>
      </c>
      <c r="G89" s="153">
        <f>G90</f>
        <v>0</v>
      </c>
      <c r="H89" s="153">
        <f>H90</f>
        <v>0</v>
      </c>
    </row>
    <row r="90" spans="2:8" ht="25.5">
      <c r="B90" s="63" t="s">
        <v>177</v>
      </c>
      <c r="C90" s="74" t="s">
        <v>57</v>
      </c>
      <c r="D90" s="74" t="s">
        <v>19</v>
      </c>
      <c r="E90" s="66" t="s">
        <v>247</v>
      </c>
      <c r="F90" s="174" t="s">
        <v>141</v>
      </c>
      <c r="G90" s="127">
        <v>0</v>
      </c>
      <c r="H90" s="127">
        <v>0</v>
      </c>
    </row>
    <row r="91" spans="2:8" ht="12.75">
      <c r="B91" s="173" t="s">
        <v>282</v>
      </c>
      <c r="C91" s="119" t="s">
        <v>57</v>
      </c>
      <c r="D91" s="119" t="s">
        <v>242</v>
      </c>
      <c r="E91" s="181"/>
      <c r="F91" s="181"/>
      <c r="G91" s="182">
        <f>G92</f>
        <v>0</v>
      </c>
      <c r="H91" s="182">
        <f>H92</f>
        <v>0</v>
      </c>
    </row>
    <row r="92" spans="2:8" ht="51">
      <c r="B92" s="176" t="s">
        <v>318</v>
      </c>
      <c r="C92" s="136" t="s">
        <v>57</v>
      </c>
      <c r="D92" s="136" t="s">
        <v>242</v>
      </c>
      <c r="E92" s="137" t="s">
        <v>250</v>
      </c>
      <c r="F92" s="137"/>
      <c r="G92" s="141">
        <f>G93+G96+G99</f>
        <v>0</v>
      </c>
      <c r="H92" s="141">
        <f>H93+H96+H99</f>
        <v>0</v>
      </c>
    </row>
    <row r="93" spans="2:8" ht="12.75">
      <c r="B93" s="176" t="s">
        <v>319</v>
      </c>
      <c r="C93" s="136" t="s">
        <v>57</v>
      </c>
      <c r="D93" s="136" t="s">
        <v>242</v>
      </c>
      <c r="E93" s="137" t="s">
        <v>251</v>
      </c>
      <c r="F93" s="137"/>
      <c r="G93" s="141">
        <f>G94</f>
        <v>0</v>
      </c>
      <c r="H93" s="141">
        <f>H94</f>
        <v>0</v>
      </c>
    </row>
    <row r="94" spans="2:8" ht="25.5">
      <c r="B94" s="195" t="s">
        <v>304</v>
      </c>
      <c r="C94" s="148" t="s">
        <v>57</v>
      </c>
      <c r="D94" s="148" t="s">
        <v>242</v>
      </c>
      <c r="E94" s="156" t="s">
        <v>251</v>
      </c>
      <c r="F94" s="156" t="s">
        <v>227</v>
      </c>
      <c r="G94" s="151">
        <f>G95</f>
        <v>0</v>
      </c>
      <c r="H94" s="151">
        <f>H95</f>
        <v>0</v>
      </c>
    </row>
    <row r="95" spans="2:8" ht="25.5">
      <c r="B95" s="63" t="s">
        <v>177</v>
      </c>
      <c r="C95" s="74" t="s">
        <v>57</v>
      </c>
      <c r="D95" s="74" t="s">
        <v>242</v>
      </c>
      <c r="E95" s="74" t="s">
        <v>251</v>
      </c>
      <c r="F95" s="66" t="s">
        <v>141</v>
      </c>
      <c r="G95" s="134">
        <v>0</v>
      </c>
      <c r="H95" s="134">
        <v>0</v>
      </c>
    </row>
    <row r="96" spans="2:8" ht="12.75">
      <c r="B96" s="63" t="s">
        <v>320</v>
      </c>
      <c r="C96" s="74" t="s">
        <v>57</v>
      </c>
      <c r="D96" s="74" t="s">
        <v>242</v>
      </c>
      <c r="E96" s="74" t="s">
        <v>252</v>
      </c>
      <c r="F96" s="66"/>
      <c r="G96" s="134">
        <f>G97</f>
        <v>0</v>
      </c>
      <c r="H96" s="134">
        <f>H97</f>
        <v>0</v>
      </c>
    </row>
    <row r="97" spans="2:8" ht="25.5">
      <c r="B97" s="195" t="s">
        <v>304</v>
      </c>
      <c r="C97" s="148" t="s">
        <v>57</v>
      </c>
      <c r="D97" s="148" t="s">
        <v>242</v>
      </c>
      <c r="E97" s="148" t="s">
        <v>252</v>
      </c>
      <c r="F97" s="156" t="s">
        <v>227</v>
      </c>
      <c r="G97" s="151">
        <f>G98</f>
        <v>0</v>
      </c>
      <c r="H97" s="151">
        <f>H98</f>
        <v>0</v>
      </c>
    </row>
    <row r="98" spans="2:8" ht="25.5">
      <c r="B98" s="63" t="s">
        <v>177</v>
      </c>
      <c r="C98" s="74" t="s">
        <v>57</v>
      </c>
      <c r="D98" s="74" t="s">
        <v>242</v>
      </c>
      <c r="E98" s="74" t="s">
        <v>252</v>
      </c>
      <c r="F98" s="66" t="s">
        <v>141</v>
      </c>
      <c r="G98" s="134">
        <v>0</v>
      </c>
      <c r="H98" s="134">
        <v>0</v>
      </c>
    </row>
    <row r="99" spans="2:8" ht="12.75">
      <c r="B99" s="63" t="s">
        <v>321</v>
      </c>
      <c r="C99" s="74" t="s">
        <v>57</v>
      </c>
      <c r="D99" s="74" t="s">
        <v>242</v>
      </c>
      <c r="E99" s="74" t="s">
        <v>253</v>
      </c>
      <c r="F99" s="66"/>
      <c r="G99" s="134">
        <f>G100</f>
        <v>0</v>
      </c>
      <c r="H99" s="134">
        <f>H100</f>
        <v>0</v>
      </c>
    </row>
    <row r="100" spans="2:8" ht="25.5">
      <c r="B100" s="195" t="s">
        <v>304</v>
      </c>
      <c r="C100" s="148" t="s">
        <v>57</v>
      </c>
      <c r="D100" s="148" t="s">
        <v>242</v>
      </c>
      <c r="E100" s="148" t="s">
        <v>253</v>
      </c>
      <c r="F100" s="156" t="s">
        <v>227</v>
      </c>
      <c r="G100" s="151">
        <f>G101</f>
        <v>0</v>
      </c>
      <c r="H100" s="151">
        <f>H101</f>
        <v>0</v>
      </c>
    </row>
    <row r="101" spans="2:8" ht="25.5">
      <c r="B101" s="63" t="s">
        <v>177</v>
      </c>
      <c r="C101" s="74" t="s">
        <v>57</v>
      </c>
      <c r="D101" s="74" t="s">
        <v>242</v>
      </c>
      <c r="E101" s="74" t="s">
        <v>253</v>
      </c>
      <c r="F101" s="66" t="s">
        <v>141</v>
      </c>
      <c r="G101" s="134">
        <v>0</v>
      </c>
      <c r="H101" s="134">
        <v>0</v>
      </c>
    </row>
    <row r="102" spans="2:8" ht="12.75">
      <c r="B102" s="91" t="s">
        <v>289</v>
      </c>
      <c r="C102" s="73" t="s">
        <v>57</v>
      </c>
      <c r="D102" s="73" t="s">
        <v>284</v>
      </c>
      <c r="E102" s="73"/>
      <c r="F102" s="180"/>
      <c r="G102" s="130">
        <f>G103</f>
        <v>13229995</v>
      </c>
      <c r="H102" s="130">
        <f>H103</f>
        <v>13229995</v>
      </c>
    </row>
    <row r="103" spans="2:8" ht="12.75">
      <c r="B103" s="173" t="s">
        <v>292</v>
      </c>
      <c r="C103" s="119" t="s">
        <v>57</v>
      </c>
      <c r="D103" s="119" t="s">
        <v>12</v>
      </c>
      <c r="E103" s="119"/>
      <c r="F103" s="181"/>
      <c r="G103" s="182">
        <f>G104</f>
        <v>13229995</v>
      </c>
      <c r="H103" s="182">
        <f>H104</f>
        <v>13229995</v>
      </c>
    </row>
    <row r="104" spans="2:8" ht="25.5">
      <c r="B104" s="89" t="s">
        <v>152</v>
      </c>
      <c r="C104" s="74" t="s">
        <v>57</v>
      </c>
      <c r="D104" s="74" t="s">
        <v>12</v>
      </c>
      <c r="E104" s="74" t="s">
        <v>153</v>
      </c>
      <c r="F104" s="66"/>
      <c r="G104" s="141">
        <f>G105+G109</f>
        <v>13229995</v>
      </c>
      <c r="H104" s="141">
        <f>H105+H109</f>
        <v>13229995</v>
      </c>
    </row>
    <row r="105" spans="2:8" ht="38.25">
      <c r="B105" s="187" t="s">
        <v>229</v>
      </c>
      <c r="C105" s="74" t="s">
        <v>57</v>
      </c>
      <c r="D105" s="74" t="s">
        <v>12</v>
      </c>
      <c r="E105" s="74" t="s">
        <v>238</v>
      </c>
      <c r="F105" s="66"/>
      <c r="G105" s="141">
        <f aca="true" t="shared" si="4" ref="G105:H107">G106</f>
        <v>4474995</v>
      </c>
      <c r="H105" s="141">
        <f t="shared" si="4"/>
        <v>4474995</v>
      </c>
    </row>
    <row r="106" spans="2:8" ht="51">
      <c r="B106" s="187" t="s">
        <v>239</v>
      </c>
      <c r="C106" s="74" t="s">
        <v>57</v>
      </c>
      <c r="D106" s="74" t="s">
        <v>12</v>
      </c>
      <c r="E106" s="74" t="s">
        <v>155</v>
      </c>
      <c r="F106" s="66"/>
      <c r="G106" s="141">
        <f t="shared" si="4"/>
        <v>4474995</v>
      </c>
      <c r="H106" s="141">
        <f t="shared" si="4"/>
        <v>4474995</v>
      </c>
    </row>
    <row r="107" spans="2:8" ht="25.5">
      <c r="B107" s="164" t="s">
        <v>322</v>
      </c>
      <c r="C107" s="148" t="s">
        <v>57</v>
      </c>
      <c r="D107" s="148" t="s">
        <v>12</v>
      </c>
      <c r="E107" s="148" t="s">
        <v>155</v>
      </c>
      <c r="F107" s="156" t="s">
        <v>232</v>
      </c>
      <c r="G107" s="151">
        <f t="shared" si="4"/>
        <v>4474995</v>
      </c>
      <c r="H107" s="151">
        <f t="shared" si="4"/>
        <v>4474995</v>
      </c>
    </row>
    <row r="108" spans="2:8" ht="12.75">
      <c r="B108" s="187" t="s">
        <v>154</v>
      </c>
      <c r="C108" s="74" t="s">
        <v>57</v>
      </c>
      <c r="D108" s="74" t="s">
        <v>12</v>
      </c>
      <c r="E108" s="74" t="s">
        <v>155</v>
      </c>
      <c r="F108" s="66" t="s">
        <v>156</v>
      </c>
      <c r="G108" s="141">
        <v>4474995</v>
      </c>
      <c r="H108" s="141">
        <v>4474995</v>
      </c>
    </row>
    <row r="109" spans="2:8" ht="38.25">
      <c r="B109" s="187" t="s">
        <v>326</v>
      </c>
      <c r="C109" s="74" t="s">
        <v>57</v>
      </c>
      <c r="D109" s="74" t="s">
        <v>12</v>
      </c>
      <c r="E109" s="74" t="s">
        <v>157</v>
      </c>
      <c r="F109" s="66"/>
      <c r="G109" s="141">
        <f>G110+G113</f>
        <v>8755000</v>
      </c>
      <c r="H109" s="141">
        <f>H110+H113</f>
        <v>8755000</v>
      </c>
    </row>
    <row r="110" spans="2:8" ht="63.75">
      <c r="B110" s="175" t="s">
        <v>230</v>
      </c>
      <c r="C110" s="74" t="s">
        <v>57</v>
      </c>
      <c r="D110" s="74" t="s">
        <v>12</v>
      </c>
      <c r="E110" s="74" t="s">
        <v>159</v>
      </c>
      <c r="F110" s="66"/>
      <c r="G110" s="141">
        <f>G111</f>
        <v>7455000</v>
      </c>
      <c r="H110" s="141">
        <f>H111</f>
        <v>7455000</v>
      </c>
    </row>
    <row r="111" spans="2:8" ht="25.5">
      <c r="B111" s="164" t="s">
        <v>322</v>
      </c>
      <c r="C111" s="148" t="s">
        <v>57</v>
      </c>
      <c r="D111" s="148" t="s">
        <v>12</v>
      </c>
      <c r="E111" s="148" t="s">
        <v>159</v>
      </c>
      <c r="F111" s="156" t="s">
        <v>232</v>
      </c>
      <c r="G111" s="151">
        <f>G112</f>
        <v>7455000</v>
      </c>
      <c r="H111" s="151">
        <f>H112</f>
        <v>7455000</v>
      </c>
    </row>
    <row r="112" spans="2:8" ht="12.75">
      <c r="B112" s="89" t="s">
        <v>158</v>
      </c>
      <c r="C112" s="74" t="s">
        <v>57</v>
      </c>
      <c r="D112" s="74" t="s">
        <v>12</v>
      </c>
      <c r="E112" s="74" t="s">
        <v>159</v>
      </c>
      <c r="F112" s="66" t="s">
        <v>156</v>
      </c>
      <c r="G112" s="141">
        <v>7455000</v>
      </c>
      <c r="H112" s="141">
        <v>7455000</v>
      </c>
    </row>
    <row r="113" spans="2:8" ht="25.5">
      <c r="B113" s="188" t="s">
        <v>269</v>
      </c>
      <c r="C113" s="136" t="s">
        <v>57</v>
      </c>
      <c r="D113" s="136" t="s">
        <v>12</v>
      </c>
      <c r="E113" s="136" t="s">
        <v>271</v>
      </c>
      <c r="F113" s="137"/>
      <c r="G113" s="141" t="str">
        <f aca="true" t="shared" si="5" ref="G113:H115">G114</f>
        <v>1300000,0</v>
      </c>
      <c r="H113" s="141">
        <f t="shared" si="5"/>
        <v>1300000</v>
      </c>
    </row>
    <row r="114" spans="2:8" ht="38.25">
      <c r="B114" s="63" t="s">
        <v>317</v>
      </c>
      <c r="C114" s="136" t="s">
        <v>57</v>
      </c>
      <c r="D114" s="136" t="s">
        <v>12</v>
      </c>
      <c r="E114" s="136" t="s">
        <v>270</v>
      </c>
      <c r="F114" s="137"/>
      <c r="G114" s="141" t="str">
        <f t="shared" si="5"/>
        <v>1300000,0</v>
      </c>
      <c r="H114" s="141">
        <f t="shared" si="5"/>
        <v>1300000</v>
      </c>
    </row>
    <row r="115" spans="2:8" ht="25.5">
      <c r="B115" s="195" t="s">
        <v>304</v>
      </c>
      <c r="C115" s="148" t="s">
        <v>57</v>
      </c>
      <c r="D115" s="148" t="s">
        <v>12</v>
      </c>
      <c r="E115" s="148" t="s">
        <v>270</v>
      </c>
      <c r="F115" s="156" t="s">
        <v>227</v>
      </c>
      <c r="G115" s="151" t="str">
        <f t="shared" si="5"/>
        <v>1300000,0</v>
      </c>
      <c r="H115" s="151">
        <f t="shared" si="5"/>
        <v>1300000</v>
      </c>
    </row>
    <row r="116" spans="2:8" ht="25.5">
      <c r="B116" s="63" t="s">
        <v>177</v>
      </c>
      <c r="C116" s="74" t="s">
        <v>57</v>
      </c>
      <c r="D116" s="74" t="s">
        <v>12</v>
      </c>
      <c r="E116" s="74" t="s">
        <v>270</v>
      </c>
      <c r="F116" s="66" t="s">
        <v>141</v>
      </c>
      <c r="G116" s="141" t="s">
        <v>189</v>
      </c>
      <c r="H116" s="141">
        <v>1300000</v>
      </c>
    </row>
    <row r="117" spans="2:8" ht="12.75">
      <c r="B117" s="200" t="s">
        <v>290</v>
      </c>
      <c r="C117" s="74" t="s">
        <v>57</v>
      </c>
      <c r="D117" s="74" t="s">
        <v>323</v>
      </c>
      <c r="E117" s="74"/>
      <c r="F117" s="66"/>
      <c r="G117" s="141">
        <f>G118+G124</f>
        <v>800000</v>
      </c>
      <c r="H117" s="141">
        <f>H118+H124</f>
        <v>800000</v>
      </c>
    </row>
    <row r="118" spans="2:8" ht="12.75">
      <c r="B118" s="199" t="s">
        <v>285</v>
      </c>
      <c r="C118" s="119" t="s">
        <v>57</v>
      </c>
      <c r="D118" s="119" t="s">
        <v>187</v>
      </c>
      <c r="E118" s="119"/>
      <c r="F118" s="181"/>
      <c r="G118" s="182">
        <f aca="true" t="shared" si="6" ref="G118:H122">G119</f>
        <v>800000</v>
      </c>
      <c r="H118" s="182">
        <f t="shared" si="6"/>
        <v>800000</v>
      </c>
    </row>
    <row r="119" spans="2:8" ht="38.25">
      <c r="B119" s="166" t="s">
        <v>162</v>
      </c>
      <c r="C119" s="136" t="s">
        <v>57</v>
      </c>
      <c r="D119" s="136" t="s">
        <v>187</v>
      </c>
      <c r="E119" s="71" t="s">
        <v>163</v>
      </c>
      <c r="F119" s="137"/>
      <c r="G119" s="141">
        <f t="shared" si="6"/>
        <v>800000</v>
      </c>
      <c r="H119" s="141">
        <f t="shared" si="6"/>
        <v>800000</v>
      </c>
    </row>
    <row r="120" spans="2:8" ht="38.25">
      <c r="B120" s="166" t="s">
        <v>272</v>
      </c>
      <c r="C120" s="136" t="s">
        <v>57</v>
      </c>
      <c r="D120" s="136" t="s">
        <v>187</v>
      </c>
      <c r="E120" s="71" t="s">
        <v>273</v>
      </c>
      <c r="F120" s="137"/>
      <c r="G120" s="141">
        <f t="shared" si="6"/>
        <v>800000</v>
      </c>
      <c r="H120" s="141">
        <f t="shared" si="6"/>
        <v>800000</v>
      </c>
    </row>
    <row r="121" spans="2:8" ht="38.25">
      <c r="B121" s="166" t="s">
        <v>186</v>
      </c>
      <c r="C121" s="136" t="s">
        <v>57</v>
      </c>
      <c r="D121" s="136" t="s">
        <v>187</v>
      </c>
      <c r="E121" s="71" t="s">
        <v>275</v>
      </c>
      <c r="F121" s="137"/>
      <c r="G121" s="141">
        <f t="shared" si="6"/>
        <v>800000</v>
      </c>
      <c r="H121" s="141">
        <f t="shared" si="6"/>
        <v>800000</v>
      </c>
    </row>
    <row r="122" spans="2:8" ht="25.5">
      <c r="B122" s="164" t="s">
        <v>322</v>
      </c>
      <c r="C122" s="148" t="s">
        <v>57</v>
      </c>
      <c r="D122" s="148" t="s">
        <v>187</v>
      </c>
      <c r="E122" s="149" t="s">
        <v>275</v>
      </c>
      <c r="F122" s="156" t="s">
        <v>232</v>
      </c>
      <c r="G122" s="151">
        <f t="shared" si="6"/>
        <v>800000</v>
      </c>
      <c r="H122" s="151">
        <f t="shared" si="6"/>
        <v>800000</v>
      </c>
    </row>
    <row r="123" spans="2:8" ht="12.75">
      <c r="B123" s="172" t="s">
        <v>164</v>
      </c>
      <c r="C123" s="74" t="s">
        <v>57</v>
      </c>
      <c r="D123" s="71" t="s">
        <v>187</v>
      </c>
      <c r="E123" s="71" t="s">
        <v>275</v>
      </c>
      <c r="F123" s="71" t="s">
        <v>165</v>
      </c>
      <c r="G123" s="127">
        <v>800000</v>
      </c>
      <c r="H123" s="127">
        <v>800000</v>
      </c>
    </row>
    <row r="124" spans="2:8" ht="12.75">
      <c r="B124" s="199" t="s">
        <v>293</v>
      </c>
      <c r="C124" s="119" t="s">
        <v>57</v>
      </c>
      <c r="D124" s="131" t="s">
        <v>276</v>
      </c>
      <c r="E124" s="131"/>
      <c r="F124" s="131"/>
      <c r="G124" s="125">
        <f aca="true" t="shared" si="7" ref="G124:H128">G125</f>
        <v>0</v>
      </c>
      <c r="H124" s="125">
        <f t="shared" si="7"/>
        <v>0</v>
      </c>
    </row>
    <row r="125" spans="2:8" ht="12.75">
      <c r="B125" s="198" t="s">
        <v>179</v>
      </c>
      <c r="C125" s="144" t="s">
        <v>57</v>
      </c>
      <c r="D125" s="128" t="s">
        <v>10</v>
      </c>
      <c r="E125" s="128" t="s">
        <v>305</v>
      </c>
      <c r="F125" s="68"/>
      <c r="G125" s="145">
        <f t="shared" si="7"/>
        <v>0</v>
      </c>
      <c r="H125" s="145">
        <f t="shared" si="7"/>
        <v>0</v>
      </c>
    </row>
    <row r="126" spans="2:8" ht="12.75">
      <c r="B126" s="146" t="s">
        <v>306</v>
      </c>
      <c r="C126" s="74" t="s">
        <v>57</v>
      </c>
      <c r="D126" s="128" t="s">
        <v>10</v>
      </c>
      <c r="E126" s="128" t="s">
        <v>146</v>
      </c>
      <c r="F126" s="68"/>
      <c r="G126" s="145">
        <f t="shared" si="7"/>
        <v>0</v>
      </c>
      <c r="H126" s="145">
        <f t="shared" si="7"/>
        <v>0</v>
      </c>
    </row>
    <row r="127" spans="2:8" ht="38.25">
      <c r="B127" s="97" t="s">
        <v>324</v>
      </c>
      <c r="C127" s="157" t="s">
        <v>57</v>
      </c>
      <c r="D127" s="157" t="s">
        <v>276</v>
      </c>
      <c r="E127" s="157" t="s">
        <v>277</v>
      </c>
      <c r="F127" s="157"/>
      <c r="G127" s="193">
        <f t="shared" si="7"/>
        <v>0</v>
      </c>
      <c r="H127" s="193">
        <f t="shared" si="7"/>
        <v>0</v>
      </c>
    </row>
    <row r="128" spans="2:8" ht="12.75">
      <c r="B128" s="190"/>
      <c r="C128" s="148" t="s">
        <v>57</v>
      </c>
      <c r="D128" s="148" t="s">
        <v>276</v>
      </c>
      <c r="E128" s="148" t="s">
        <v>277</v>
      </c>
      <c r="F128" s="148"/>
      <c r="G128" s="191">
        <f t="shared" si="7"/>
        <v>0</v>
      </c>
      <c r="H128" s="191">
        <f t="shared" si="7"/>
        <v>0</v>
      </c>
    </row>
    <row r="129" spans="2:8" ht="12.75">
      <c r="B129" s="89"/>
      <c r="C129" s="74" t="s">
        <v>57</v>
      </c>
      <c r="D129" s="74" t="s">
        <v>276</v>
      </c>
      <c r="E129" s="74" t="s">
        <v>277</v>
      </c>
      <c r="F129" s="74"/>
      <c r="G129" s="192">
        <v>0</v>
      </c>
      <c r="H129" s="192">
        <v>0</v>
      </c>
    </row>
    <row r="130" spans="2:8" ht="15.75">
      <c r="B130" s="201" t="s">
        <v>291</v>
      </c>
      <c r="C130" s="73" t="s">
        <v>57</v>
      </c>
      <c r="D130" s="73" t="s">
        <v>160</v>
      </c>
      <c r="E130" s="189"/>
      <c r="F130" s="180"/>
      <c r="G130" s="183">
        <f>G131</f>
        <v>9470000</v>
      </c>
      <c r="H130" s="183">
        <f>H131</f>
        <v>9470000</v>
      </c>
    </row>
    <row r="131" spans="2:8" ht="12.75">
      <c r="B131" s="173" t="s">
        <v>161</v>
      </c>
      <c r="C131" s="119" t="s">
        <v>57</v>
      </c>
      <c r="D131" s="131" t="s">
        <v>75</v>
      </c>
      <c r="E131" s="131"/>
      <c r="F131" s="131"/>
      <c r="G131" s="168">
        <f>G132</f>
        <v>9470000</v>
      </c>
      <c r="H131" s="168">
        <f>H132</f>
        <v>9470000</v>
      </c>
    </row>
    <row r="132" spans="2:8" ht="38.25">
      <c r="B132" s="166" t="s">
        <v>162</v>
      </c>
      <c r="C132" s="74" t="s">
        <v>57</v>
      </c>
      <c r="D132" s="71" t="s">
        <v>75</v>
      </c>
      <c r="E132" s="71" t="s">
        <v>163</v>
      </c>
      <c r="F132" s="71"/>
      <c r="G132" s="127">
        <f>G133+G137</f>
        <v>9470000</v>
      </c>
      <c r="H132" s="127">
        <f>H133+H137</f>
        <v>9470000</v>
      </c>
    </row>
    <row r="133" spans="2:8" ht="51">
      <c r="B133" s="166" t="s">
        <v>170</v>
      </c>
      <c r="C133" s="74" t="s">
        <v>57</v>
      </c>
      <c r="D133" s="71" t="s">
        <v>75</v>
      </c>
      <c r="E133" s="71" t="s">
        <v>240</v>
      </c>
      <c r="F133" s="71"/>
      <c r="G133" s="127">
        <f aca="true" t="shared" si="8" ref="G133:H135">G134</f>
        <v>8970000</v>
      </c>
      <c r="H133" s="127">
        <f t="shared" si="8"/>
        <v>8970000</v>
      </c>
    </row>
    <row r="134" spans="2:8" ht="38.25">
      <c r="B134" s="166" t="s">
        <v>171</v>
      </c>
      <c r="C134" s="74" t="s">
        <v>57</v>
      </c>
      <c r="D134" s="71" t="s">
        <v>75</v>
      </c>
      <c r="E134" s="71" t="s">
        <v>241</v>
      </c>
      <c r="F134" s="71"/>
      <c r="G134" s="127">
        <f t="shared" si="8"/>
        <v>8970000</v>
      </c>
      <c r="H134" s="127">
        <f t="shared" si="8"/>
        <v>8970000</v>
      </c>
    </row>
    <row r="135" spans="2:8" ht="25.5">
      <c r="B135" s="164" t="s">
        <v>322</v>
      </c>
      <c r="C135" s="148" t="s">
        <v>57</v>
      </c>
      <c r="D135" s="149" t="s">
        <v>75</v>
      </c>
      <c r="E135" s="149" t="s">
        <v>241</v>
      </c>
      <c r="F135" s="149" t="s">
        <v>232</v>
      </c>
      <c r="G135" s="153">
        <f t="shared" si="8"/>
        <v>8970000</v>
      </c>
      <c r="H135" s="153">
        <f t="shared" si="8"/>
        <v>8970000</v>
      </c>
    </row>
    <row r="136" spans="2:8" ht="12.75">
      <c r="B136" s="172" t="s">
        <v>164</v>
      </c>
      <c r="C136" s="74" t="s">
        <v>57</v>
      </c>
      <c r="D136" s="71" t="s">
        <v>75</v>
      </c>
      <c r="E136" s="71" t="s">
        <v>241</v>
      </c>
      <c r="F136" s="71" t="s">
        <v>165</v>
      </c>
      <c r="G136" s="127">
        <v>8970000</v>
      </c>
      <c r="H136" s="127">
        <v>8970000</v>
      </c>
    </row>
    <row r="137" spans="2:8" ht="38.25">
      <c r="B137" s="166" t="s">
        <v>272</v>
      </c>
      <c r="C137" s="74" t="s">
        <v>57</v>
      </c>
      <c r="D137" s="71" t="s">
        <v>75</v>
      </c>
      <c r="E137" s="157" t="s">
        <v>273</v>
      </c>
      <c r="F137" s="71"/>
      <c r="G137" s="127">
        <f aca="true" t="shared" si="9" ref="G137:H139">G138</f>
        <v>500000</v>
      </c>
      <c r="H137" s="127">
        <f t="shared" si="9"/>
        <v>500000</v>
      </c>
    </row>
    <row r="138" spans="2:8" ht="38.25">
      <c r="B138" s="166" t="s">
        <v>185</v>
      </c>
      <c r="C138" s="74" t="s">
        <v>57</v>
      </c>
      <c r="D138" s="71" t="s">
        <v>75</v>
      </c>
      <c r="E138" s="157" t="s">
        <v>274</v>
      </c>
      <c r="F138" s="71"/>
      <c r="G138" s="127">
        <f t="shared" si="9"/>
        <v>500000</v>
      </c>
      <c r="H138" s="127">
        <f t="shared" si="9"/>
        <v>500000</v>
      </c>
    </row>
    <row r="139" spans="2:8" ht="25.5">
      <c r="B139" s="195" t="s">
        <v>304</v>
      </c>
      <c r="C139" s="148" t="s">
        <v>57</v>
      </c>
      <c r="D139" s="149" t="s">
        <v>75</v>
      </c>
      <c r="E139" s="149" t="s">
        <v>274</v>
      </c>
      <c r="F139" s="149" t="s">
        <v>227</v>
      </c>
      <c r="G139" s="153">
        <f t="shared" si="9"/>
        <v>500000</v>
      </c>
      <c r="H139" s="153">
        <f t="shared" si="9"/>
        <v>500000</v>
      </c>
    </row>
    <row r="140" spans="2:8" ht="25.5">
      <c r="B140" s="63" t="s">
        <v>177</v>
      </c>
      <c r="C140" s="71" t="s">
        <v>57</v>
      </c>
      <c r="D140" s="71" t="s">
        <v>75</v>
      </c>
      <c r="E140" s="71" t="s">
        <v>274</v>
      </c>
      <c r="F140" s="71" t="s">
        <v>141</v>
      </c>
      <c r="G140" s="127">
        <v>500000</v>
      </c>
      <c r="H140" s="127">
        <v>500000</v>
      </c>
    </row>
    <row r="141" spans="2:8" ht="12.75">
      <c r="B141" s="34" t="s">
        <v>52</v>
      </c>
      <c r="C141" s="71"/>
      <c r="D141" s="71"/>
      <c r="E141" s="70"/>
      <c r="F141" s="72"/>
      <c r="G141" s="133">
        <f>G130+G117+G102+G68+G50+G9</f>
        <v>52025000</v>
      </c>
      <c r="H141" s="133">
        <f>H130+H117+H102+H68+H50+H9</f>
        <v>52045000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2"/>
  <sheetViews>
    <sheetView zoomScale="150" zoomScaleNormal="150" zoomScalePageLayoutView="0" workbookViewId="0" topLeftCell="A1">
      <selection activeCell="B11" sqref="B11"/>
    </sheetView>
  </sheetViews>
  <sheetFormatPr defaultColWidth="9.140625" defaultRowHeight="12.75"/>
  <cols>
    <col min="1" max="1" width="0.85546875" style="0" customWidth="1"/>
    <col min="2" max="2" width="73.00390625" style="0" customWidth="1"/>
    <col min="3" max="3" width="10.421875" style="0" customWidth="1"/>
    <col min="4" max="4" width="9.28125" style="0" bestFit="1" customWidth="1"/>
    <col min="5" max="5" width="8.57421875" style="0" customWidth="1"/>
    <col min="6" max="6" width="13.140625" style="0" customWidth="1"/>
  </cols>
  <sheetData>
    <row r="1" ht="15">
      <c r="B1" s="86"/>
    </row>
    <row r="2" spans="1:4" ht="15.75">
      <c r="A2" s="64"/>
      <c r="B2" s="38" t="s">
        <v>334</v>
      </c>
      <c r="C2" s="38"/>
      <c r="D2" s="38"/>
    </row>
    <row r="3" spans="2:4" ht="15.75">
      <c r="B3" s="38" t="s">
        <v>224</v>
      </c>
      <c r="C3" s="38"/>
      <c r="D3" s="38"/>
    </row>
    <row r="5" spans="2:6" ht="12.75" customHeight="1">
      <c r="B5" s="37" t="s">
        <v>225</v>
      </c>
      <c r="C5" s="2"/>
      <c r="D5" s="2"/>
      <c r="E5" s="2"/>
      <c r="F5" s="2"/>
    </row>
    <row r="6" spans="2:6" ht="12.75" customHeight="1">
      <c r="B6" s="2" t="s">
        <v>226</v>
      </c>
      <c r="C6" s="2"/>
      <c r="D6" s="2"/>
      <c r="E6" s="2"/>
      <c r="F6" s="2"/>
    </row>
    <row r="7" spans="2:5" ht="12.75" customHeight="1">
      <c r="B7" s="2"/>
      <c r="C7" s="2"/>
      <c r="D7" s="2"/>
      <c r="E7" s="2"/>
    </row>
    <row r="8" spans="2:6" ht="12.75">
      <c r="B8" s="34" t="s">
        <v>21</v>
      </c>
      <c r="C8" s="23" t="s">
        <v>23</v>
      </c>
      <c r="D8" s="23" t="s">
        <v>25</v>
      </c>
      <c r="E8" s="23" t="s">
        <v>14</v>
      </c>
      <c r="F8" s="23" t="s">
        <v>3</v>
      </c>
    </row>
    <row r="9" spans="2:6" ht="12.75">
      <c r="B9" s="34" t="s">
        <v>22</v>
      </c>
      <c r="C9" s="23" t="s">
        <v>24</v>
      </c>
      <c r="D9" s="23" t="s">
        <v>26</v>
      </c>
      <c r="E9" s="35" t="s">
        <v>27</v>
      </c>
      <c r="F9" s="33" t="s">
        <v>74</v>
      </c>
    </row>
    <row r="10" spans="2:6" ht="12.75">
      <c r="B10" s="34" t="s">
        <v>287</v>
      </c>
      <c r="C10" s="73" t="s">
        <v>37</v>
      </c>
      <c r="D10" s="122"/>
      <c r="E10" s="67"/>
      <c r="F10" s="123">
        <f>F11+F17+F23+F32+F38</f>
        <v>13675283</v>
      </c>
    </row>
    <row r="11" spans="2:6" ht="12.75">
      <c r="B11" s="118" t="s">
        <v>172</v>
      </c>
      <c r="C11" s="119" t="s">
        <v>35</v>
      </c>
      <c r="D11" s="124"/>
      <c r="E11" s="120"/>
      <c r="F11" s="125">
        <f>F13</f>
        <v>797074</v>
      </c>
    </row>
    <row r="12" spans="2:6" ht="12.75">
      <c r="B12" s="5" t="s">
        <v>296</v>
      </c>
      <c r="C12" s="74" t="s">
        <v>35</v>
      </c>
      <c r="D12" s="126">
        <v>8100000</v>
      </c>
      <c r="E12" s="69"/>
      <c r="F12" s="127">
        <f>F13</f>
        <v>797074</v>
      </c>
    </row>
    <row r="13" spans="2:6" ht="12.75">
      <c r="B13" s="96" t="s">
        <v>298</v>
      </c>
      <c r="C13" s="74" t="s">
        <v>35</v>
      </c>
      <c r="D13" s="126">
        <v>8110000</v>
      </c>
      <c r="E13" s="69"/>
      <c r="F13" s="127">
        <f>F14</f>
        <v>797074</v>
      </c>
    </row>
    <row r="14" spans="2:6" ht="25.5">
      <c r="B14" s="96" t="s">
        <v>297</v>
      </c>
      <c r="C14" s="74" t="s">
        <v>35</v>
      </c>
      <c r="D14" s="126">
        <v>8118021</v>
      </c>
      <c r="E14" s="69"/>
      <c r="F14" s="127">
        <f>F15</f>
        <v>797074</v>
      </c>
    </row>
    <row r="15" spans="2:6" ht="38.25">
      <c r="B15" s="147" t="s">
        <v>299</v>
      </c>
      <c r="C15" s="148" t="s">
        <v>35</v>
      </c>
      <c r="D15" s="152">
        <v>8118021</v>
      </c>
      <c r="E15" s="150">
        <v>100</v>
      </c>
      <c r="F15" s="153">
        <f>F16</f>
        <v>797074</v>
      </c>
    </row>
    <row r="16" spans="2:6" ht="12.75">
      <c r="B16" s="87" t="s">
        <v>173</v>
      </c>
      <c r="C16" s="74" t="s">
        <v>35</v>
      </c>
      <c r="D16" s="128" t="s">
        <v>142</v>
      </c>
      <c r="E16" s="68" t="s">
        <v>143</v>
      </c>
      <c r="F16" s="127">
        <v>797074</v>
      </c>
    </row>
    <row r="17" spans="2:6" ht="12.75">
      <c r="B17" s="118" t="s">
        <v>174</v>
      </c>
      <c r="C17" s="119" t="s">
        <v>9</v>
      </c>
      <c r="D17" s="129"/>
      <c r="E17" s="120"/>
      <c r="F17" s="125">
        <f>F18</f>
        <v>300000</v>
      </c>
    </row>
    <row r="18" spans="2:6" ht="12.75">
      <c r="B18" s="142" t="s">
        <v>301</v>
      </c>
      <c r="C18" s="136" t="s">
        <v>9</v>
      </c>
      <c r="D18" s="139" t="s">
        <v>300</v>
      </c>
      <c r="E18" s="137"/>
      <c r="F18" s="140">
        <f>F19</f>
        <v>300000</v>
      </c>
    </row>
    <row r="19" spans="2:6" ht="12.75">
      <c r="B19" s="135" t="s">
        <v>302</v>
      </c>
      <c r="C19" s="136" t="s">
        <v>9</v>
      </c>
      <c r="D19" s="139" t="s">
        <v>175</v>
      </c>
      <c r="E19" s="137"/>
      <c r="F19" s="140">
        <f>F20</f>
        <v>300000</v>
      </c>
    </row>
    <row r="20" spans="2:6" ht="25.5">
      <c r="B20" s="143" t="s">
        <v>303</v>
      </c>
      <c r="C20" s="136" t="s">
        <v>9</v>
      </c>
      <c r="D20" s="139" t="s">
        <v>140</v>
      </c>
      <c r="E20" s="137"/>
      <c r="F20" s="141">
        <f>F21</f>
        <v>300000</v>
      </c>
    </row>
    <row r="21" spans="2:6" ht="12.75">
      <c r="B21" s="154" t="s">
        <v>304</v>
      </c>
      <c r="C21" s="148" t="s">
        <v>9</v>
      </c>
      <c r="D21" s="155" t="s">
        <v>140</v>
      </c>
      <c r="E21" s="156" t="s">
        <v>227</v>
      </c>
      <c r="F21" s="151">
        <f>F22</f>
        <v>300000</v>
      </c>
    </row>
    <row r="22" spans="2:6" ht="12.75">
      <c r="B22" s="138" t="s">
        <v>149</v>
      </c>
      <c r="C22" s="136" t="s">
        <v>9</v>
      </c>
      <c r="D22" s="139" t="s">
        <v>140</v>
      </c>
      <c r="E22" s="137" t="s">
        <v>141</v>
      </c>
      <c r="F22" s="141">
        <v>300000</v>
      </c>
    </row>
    <row r="23" spans="2:6" ht="12.75">
      <c r="B23" s="121" t="s">
        <v>176</v>
      </c>
      <c r="C23" s="131" t="s">
        <v>10</v>
      </c>
      <c r="D23" s="131"/>
      <c r="E23" s="120"/>
      <c r="F23" s="125">
        <f>F24</f>
        <v>10919759</v>
      </c>
    </row>
    <row r="24" spans="2:6" ht="12.75">
      <c r="B24" s="95" t="s">
        <v>179</v>
      </c>
      <c r="C24" s="128" t="s">
        <v>10</v>
      </c>
      <c r="D24" s="128" t="s">
        <v>305</v>
      </c>
      <c r="E24" s="68"/>
      <c r="F24" s="145">
        <f>F25</f>
        <v>10919759</v>
      </c>
    </row>
    <row r="25" spans="2:6" ht="12.75">
      <c r="B25" s="146" t="s">
        <v>306</v>
      </c>
      <c r="C25" s="128" t="s">
        <v>10</v>
      </c>
      <c r="D25" s="128" t="s">
        <v>146</v>
      </c>
      <c r="E25" s="68"/>
      <c r="F25" s="145">
        <v>10919759</v>
      </c>
    </row>
    <row r="26" spans="2:6" ht="25.5">
      <c r="B26" s="146" t="s">
        <v>178</v>
      </c>
      <c r="C26" s="128" t="s">
        <v>10</v>
      </c>
      <c r="D26" s="128" t="s">
        <v>147</v>
      </c>
      <c r="E26" s="68"/>
      <c r="F26" s="145">
        <f>F27+F30</f>
        <v>0</v>
      </c>
    </row>
    <row r="27" spans="2:6" ht="38.25">
      <c r="B27" s="147" t="s">
        <v>299</v>
      </c>
      <c r="C27" s="149" t="s">
        <v>10</v>
      </c>
      <c r="D27" s="149" t="s">
        <v>147</v>
      </c>
      <c r="E27" s="150" t="s">
        <v>228</v>
      </c>
      <c r="F27" s="151">
        <f>F28+F29</f>
        <v>0</v>
      </c>
    </row>
    <row r="28" spans="2:6" ht="12.75">
      <c r="B28" s="57" t="s">
        <v>144</v>
      </c>
      <c r="C28" s="128" t="s">
        <v>10</v>
      </c>
      <c r="D28" s="128" t="s">
        <v>147</v>
      </c>
      <c r="E28" s="68" t="s">
        <v>145</v>
      </c>
      <c r="F28" s="132">
        <v>0</v>
      </c>
    </row>
    <row r="29" spans="2:6" ht="12.75">
      <c r="B29" s="57" t="s">
        <v>148</v>
      </c>
      <c r="C29" s="128" t="s">
        <v>10</v>
      </c>
      <c r="D29" s="128" t="s">
        <v>147</v>
      </c>
      <c r="E29" s="68" t="s">
        <v>143</v>
      </c>
      <c r="F29" s="132">
        <v>0</v>
      </c>
    </row>
    <row r="30" spans="2:6" ht="12.75">
      <c r="B30" s="154" t="s">
        <v>304</v>
      </c>
      <c r="C30" s="149" t="s">
        <v>10</v>
      </c>
      <c r="D30" s="149" t="s">
        <v>147</v>
      </c>
      <c r="E30" s="150" t="s">
        <v>227</v>
      </c>
      <c r="F30" s="153">
        <f>F31</f>
        <v>0</v>
      </c>
    </row>
    <row r="31" spans="2:6" ht="12.75">
      <c r="B31" s="63" t="s">
        <v>177</v>
      </c>
      <c r="C31" s="128" t="s">
        <v>10</v>
      </c>
      <c r="D31" s="128" t="s">
        <v>147</v>
      </c>
      <c r="E31" s="68" t="s">
        <v>141</v>
      </c>
      <c r="F31" s="132">
        <v>0</v>
      </c>
    </row>
    <row r="32" spans="2:6" ht="12.75">
      <c r="B32" s="159" t="s">
        <v>11</v>
      </c>
      <c r="C32" s="131" t="s">
        <v>77</v>
      </c>
      <c r="D32" s="131"/>
      <c r="E32" s="160"/>
      <c r="F32" s="125">
        <f>F33</f>
        <v>500000</v>
      </c>
    </row>
    <row r="33" spans="2:6" ht="12.75">
      <c r="B33" s="138" t="s">
        <v>179</v>
      </c>
      <c r="C33" s="157" t="s">
        <v>77</v>
      </c>
      <c r="D33" s="157" t="s">
        <v>181</v>
      </c>
      <c r="E33" s="158"/>
      <c r="F33" s="140">
        <f>F34</f>
        <v>500000</v>
      </c>
    </row>
    <row r="34" spans="2:6" ht="12.75">
      <c r="B34" s="138" t="s">
        <v>306</v>
      </c>
      <c r="C34" s="157" t="s">
        <v>77</v>
      </c>
      <c r="D34" s="157" t="s">
        <v>308</v>
      </c>
      <c r="E34" s="158"/>
      <c r="F34" s="140">
        <f>F35</f>
        <v>500000</v>
      </c>
    </row>
    <row r="35" spans="2:6" ht="12.75">
      <c r="B35" s="162" t="s">
        <v>309</v>
      </c>
      <c r="C35" s="128" t="s">
        <v>77</v>
      </c>
      <c r="D35" s="128" t="s">
        <v>150</v>
      </c>
      <c r="E35" s="68"/>
      <c r="F35" s="132">
        <f>F36</f>
        <v>500000</v>
      </c>
    </row>
    <row r="36" spans="2:6" ht="12.75">
      <c r="B36" s="164" t="s">
        <v>310</v>
      </c>
      <c r="C36" s="149" t="s">
        <v>77</v>
      </c>
      <c r="D36" s="149" t="s">
        <v>150</v>
      </c>
      <c r="E36" s="150" t="s">
        <v>311</v>
      </c>
      <c r="F36" s="153">
        <f>F37</f>
        <v>500000</v>
      </c>
    </row>
    <row r="37" spans="2:6" ht="12.75">
      <c r="B37" s="163" t="s">
        <v>312</v>
      </c>
      <c r="C37" s="128" t="s">
        <v>77</v>
      </c>
      <c r="D37" s="128" t="s">
        <v>150</v>
      </c>
      <c r="E37" s="68" t="s">
        <v>260</v>
      </c>
      <c r="F37" s="132">
        <v>500000</v>
      </c>
    </row>
    <row r="38" spans="2:6" ht="12.75">
      <c r="B38" s="159" t="s">
        <v>180</v>
      </c>
      <c r="C38" s="131" t="s">
        <v>76</v>
      </c>
      <c r="D38" s="131"/>
      <c r="E38" s="120"/>
      <c r="F38" s="125">
        <f>F39+F44</f>
        <v>1158450</v>
      </c>
    </row>
    <row r="39" spans="2:6" ht="12.75">
      <c r="B39" s="95" t="s">
        <v>179</v>
      </c>
      <c r="C39" s="157" t="s">
        <v>76</v>
      </c>
      <c r="D39" s="157" t="s">
        <v>305</v>
      </c>
      <c r="E39" s="158"/>
      <c r="F39" s="140">
        <f>F40</f>
        <v>0</v>
      </c>
    </row>
    <row r="40" spans="2:6" ht="12.75">
      <c r="B40" s="146" t="s">
        <v>306</v>
      </c>
      <c r="C40" s="128" t="s">
        <v>76</v>
      </c>
      <c r="D40" s="128" t="s">
        <v>146</v>
      </c>
      <c r="E40" s="68"/>
      <c r="F40" s="132">
        <f>F41</f>
        <v>0</v>
      </c>
    </row>
    <row r="41" spans="2:6" ht="25.5">
      <c r="B41" s="185" t="s">
        <v>313</v>
      </c>
      <c r="C41" s="157" t="s">
        <v>76</v>
      </c>
      <c r="D41" s="157" t="s">
        <v>233</v>
      </c>
      <c r="E41" s="158"/>
      <c r="F41" s="140">
        <f>F42</f>
        <v>0</v>
      </c>
    </row>
    <row r="42" spans="2:6" ht="12.75">
      <c r="B42" s="154" t="s">
        <v>304</v>
      </c>
      <c r="C42" s="149" t="s">
        <v>76</v>
      </c>
      <c r="D42" s="149" t="s">
        <v>233</v>
      </c>
      <c r="E42" s="150" t="s">
        <v>227</v>
      </c>
      <c r="F42" s="153">
        <f>F43</f>
        <v>0</v>
      </c>
    </row>
    <row r="43" spans="2:6" ht="12.75">
      <c r="B43" s="63" t="s">
        <v>177</v>
      </c>
      <c r="C43" s="71" t="s">
        <v>76</v>
      </c>
      <c r="D43" s="71" t="s">
        <v>233</v>
      </c>
      <c r="E43" s="69" t="s">
        <v>141</v>
      </c>
      <c r="F43" s="127">
        <v>0</v>
      </c>
    </row>
    <row r="44" spans="2:6" ht="25.5">
      <c r="B44" s="167" t="s">
        <v>314</v>
      </c>
      <c r="C44" s="71" t="s">
        <v>76</v>
      </c>
      <c r="D44" s="71" t="s">
        <v>234</v>
      </c>
      <c r="E44" s="69"/>
      <c r="F44" s="127" t="str">
        <f>F45</f>
        <v>1158450,0</v>
      </c>
    </row>
    <row r="45" spans="2:6" ht="25.5">
      <c r="B45" s="167" t="s">
        <v>315</v>
      </c>
      <c r="C45" s="71" t="s">
        <v>76</v>
      </c>
      <c r="D45" s="71" t="s">
        <v>235</v>
      </c>
      <c r="E45" s="69"/>
      <c r="F45" s="127" t="s">
        <v>190</v>
      </c>
    </row>
    <row r="46" spans="2:6" ht="38.25">
      <c r="B46" s="163" t="s">
        <v>316</v>
      </c>
      <c r="C46" s="71" t="s">
        <v>76</v>
      </c>
      <c r="D46" s="71" t="s">
        <v>236</v>
      </c>
      <c r="E46" s="69"/>
      <c r="F46" s="127">
        <f>F47+F49</f>
        <v>0</v>
      </c>
    </row>
    <row r="47" spans="2:6" ht="38.25">
      <c r="B47" s="147" t="s">
        <v>299</v>
      </c>
      <c r="C47" s="149" t="s">
        <v>76</v>
      </c>
      <c r="D47" s="149" t="s">
        <v>236</v>
      </c>
      <c r="E47" s="150" t="s">
        <v>228</v>
      </c>
      <c r="F47" s="153">
        <f>F48</f>
        <v>0</v>
      </c>
    </row>
    <row r="48" spans="2:6" ht="12.75">
      <c r="B48" s="57" t="s">
        <v>144</v>
      </c>
      <c r="C48" s="71" t="s">
        <v>76</v>
      </c>
      <c r="D48" s="71" t="s">
        <v>236</v>
      </c>
      <c r="E48" s="69" t="s">
        <v>145</v>
      </c>
      <c r="F48" s="127">
        <v>0</v>
      </c>
    </row>
    <row r="49" spans="2:6" ht="12.75">
      <c r="B49" s="154" t="s">
        <v>304</v>
      </c>
      <c r="C49" s="149" t="s">
        <v>76</v>
      </c>
      <c r="D49" s="149" t="s">
        <v>236</v>
      </c>
      <c r="E49" s="150" t="s">
        <v>227</v>
      </c>
      <c r="F49" s="153">
        <f>F50</f>
        <v>0</v>
      </c>
    </row>
    <row r="50" spans="2:6" ht="12.75">
      <c r="B50" s="63" t="s">
        <v>177</v>
      </c>
      <c r="C50" s="71" t="s">
        <v>76</v>
      </c>
      <c r="D50" s="71" t="s">
        <v>236</v>
      </c>
      <c r="E50" s="69" t="s">
        <v>141</v>
      </c>
      <c r="F50" s="127">
        <v>0</v>
      </c>
    </row>
    <row r="51" spans="2:6" ht="12.75">
      <c r="B51" s="169" t="s">
        <v>288</v>
      </c>
      <c r="C51" s="72" t="s">
        <v>283</v>
      </c>
      <c r="D51" s="72"/>
      <c r="E51" s="67"/>
      <c r="F51" s="123">
        <f>F52+F67</f>
        <v>5000000</v>
      </c>
    </row>
    <row r="52" spans="2:6" ht="12.75">
      <c r="B52" s="184" t="s">
        <v>280</v>
      </c>
      <c r="C52" s="131" t="s">
        <v>130</v>
      </c>
      <c r="D52" s="131"/>
      <c r="E52" s="120"/>
      <c r="F52" s="125">
        <f>F53</f>
        <v>5000000</v>
      </c>
    </row>
    <row r="53" spans="2:6" ht="25.5">
      <c r="B53" s="97" t="s">
        <v>169</v>
      </c>
      <c r="C53" s="157" t="s">
        <v>130</v>
      </c>
      <c r="D53" s="157" t="s">
        <v>182</v>
      </c>
      <c r="E53" s="158"/>
      <c r="F53" s="140">
        <f>F54</f>
        <v>5000000</v>
      </c>
    </row>
    <row r="54" spans="2:6" ht="38.25">
      <c r="B54" s="178" t="s">
        <v>222</v>
      </c>
      <c r="C54" s="157" t="s">
        <v>130</v>
      </c>
      <c r="D54" s="157" t="s">
        <v>184</v>
      </c>
      <c r="E54" s="158"/>
      <c r="F54" s="140">
        <v>5000000</v>
      </c>
    </row>
    <row r="55" spans="2:6" ht="38.25">
      <c r="B55" s="185" t="s">
        <v>268</v>
      </c>
      <c r="C55" s="157" t="s">
        <v>130</v>
      </c>
      <c r="D55" s="157" t="s">
        <v>256</v>
      </c>
      <c r="E55" s="158"/>
      <c r="F55" s="140">
        <f>F56</f>
        <v>0</v>
      </c>
    </row>
    <row r="56" spans="2:6" ht="12.75">
      <c r="B56" s="154" t="s">
        <v>304</v>
      </c>
      <c r="C56" s="149" t="s">
        <v>130</v>
      </c>
      <c r="D56" s="149" t="s">
        <v>256</v>
      </c>
      <c r="E56" s="150" t="s">
        <v>227</v>
      </c>
      <c r="F56" s="153">
        <f>F57</f>
        <v>0</v>
      </c>
    </row>
    <row r="57" spans="2:6" ht="12.75">
      <c r="B57" s="63" t="s">
        <v>177</v>
      </c>
      <c r="C57" s="157" t="s">
        <v>130</v>
      </c>
      <c r="D57" s="157" t="s">
        <v>256</v>
      </c>
      <c r="E57" s="158" t="s">
        <v>141</v>
      </c>
      <c r="F57" s="140">
        <v>0</v>
      </c>
    </row>
    <row r="58" spans="2:6" ht="12.75">
      <c r="B58" s="185" t="s">
        <v>223</v>
      </c>
      <c r="C58" s="157" t="s">
        <v>130</v>
      </c>
      <c r="D58" s="157" t="s">
        <v>257</v>
      </c>
      <c r="E58" s="158"/>
      <c r="F58" s="140">
        <f>F59</f>
        <v>0</v>
      </c>
    </row>
    <row r="59" spans="2:6" ht="12.75">
      <c r="B59" s="154" t="s">
        <v>304</v>
      </c>
      <c r="C59" s="149" t="s">
        <v>130</v>
      </c>
      <c r="D59" s="149" t="s">
        <v>257</v>
      </c>
      <c r="E59" s="150" t="s">
        <v>227</v>
      </c>
      <c r="F59" s="153">
        <f>F60</f>
        <v>0</v>
      </c>
    </row>
    <row r="60" spans="2:6" ht="12.75">
      <c r="B60" s="63" t="s">
        <v>177</v>
      </c>
      <c r="C60" s="157" t="s">
        <v>130</v>
      </c>
      <c r="D60" s="157" t="s">
        <v>257</v>
      </c>
      <c r="E60" s="158" t="s">
        <v>141</v>
      </c>
      <c r="F60" s="140">
        <v>0</v>
      </c>
    </row>
    <row r="61" spans="2:6" ht="12.75">
      <c r="B61" s="185" t="s">
        <v>248</v>
      </c>
      <c r="C61" s="157" t="s">
        <v>130</v>
      </c>
      <c r="D61" s="157" t="s">
        <v>258</v>
      </c>
      <c r="E61" s="158"/>
      <c r="F61" s="140">
        <f>F62</f>
        <v>0</v>
      </c>
    </row>
    <row r="62" spans="2:6" ht="12.75">
      <c r="B62" s="154" t="s">
        <v>304</v>
      </c>
      <c r="C62" s="149" t="s">
        <v>130</v>
      </c>
      <c r="D62" s="149" t="s">
        <v>258</v>
      </c>
      <c r="E62" s="150" t="s">
        <v>227</v>
      </c>
      <c r="F62" s="153">
        <f>F63</f>
        <v>0</v>
      </c>
    </row>
    <row r="63" spans="2:6" ht="12.75">
      <c r="B63" s="63" t="s">
        <v>177</v>
      </c>
      <c r="C63" s="157" t="s">
        <v>130</v>
      </c>
      <c r="D63" s="157" t="s">
        <v>258</v>
      </c>
      <c r="E63" s="158" t="s">
        <v>141</v>
      </c>
      <c r="F63" s="140">
        <v>0</v>
      </c>
    </row>
    <row r="64" spans="2:6" ht="12.75">
      <c r="B64" s="186" t="s">
        <v>249</v>
      </c>
      <c r="C64" s="157" t="s">
        <v>130</v>
      </c>
      <c r="D64" s="157" t="s">
        <v>259</v>
      </c>
      <c r="E64" s="158"/>
      <c r="F64" s="140">
        <f>F65</f>
        <v>0</v>
      </c>
    </row>
    <row r="65" spans="2:6" ht="12.75">
      <c r="B65" s="154" t="s">
        <v>304</v>
      </c>
      <c r="C65" s="149" t="s">
        <v>130</v>
      </c>
      <c r="D65" s="149" t="s">
        <v>259</v>
      </c>
      <c r="E65" s="150" t="s">
        <v>227</v>
      </c>
      <c r="F65" s="153">
        <f>F66</f>
        <v>0</v>
      </c>
    </row>
    <row r="66" spans="2:6" ht="12.75">
      <c r="B66" s="63" t="s">
        <v>177</v>
      </c>
      <c r="C66" s="157" t="s">
        <v>130</v>
      </c>
      <c r="D66" s="157" t="s">
        <v>259</v>
      </c>
      <c r="E66" s="158" t="s">
        <v>141</v>
      </c>
      <c r="F66" s="140">
        <v>0</v>
      </c>
    </row>
    <row r="67" spans="2:6" ht="12.75">
      <c r="B67" s="118" t="s">
        <v>34</v>
      </c>
      <c r="C67" s="131" t="s">
        <v>28</v>
      </c>
      <c r="D67" s="170"/>
      <c r="E67" s="131"/>
      <c r="F67" s="168">
        <f>F68</f>
        <v>0</v>
      </c>
    </row>
    <row r="68" spans="2:6" ht="12.75">
      <c r="B68" s="92"/>
      <c r="C68" s="157" t="s">
        <v>28</v>
      </c>
      <c r="D68" s="202"/>
      <c r="E68" s="157"/>
      <c r="F68" s="203">
        <v>0</v>
      </c>
    </row>
    <row r="69" spans="2:6" ht="12.75">
      <c r="B69" s="34" t="s">
        <v>151</v>
      </c>
      <c r="C69" s="72" t="s">
        <v>36</v>
      </c>
      <c r="D69" s="171"/>
      <c r="E69" s="67"/>
      <c r="F69" s="133">
        <f>F70+F92</f>
        <v>13379817</v>
      </c>
    </row>
    <row r="70" spans="2:6" ht="12.75">
      <c r="B70" s="173" t="s">
        <v>281</v>
      </c>
      <c r="C70" s="131" t="s">
        <v>19</v>
      </c>
      <c r="D70" s="170"/>
      <c r="E70" s="120"/>
      <c r="F70" s="168">
        <f>F71</f>
        <v>13379817</v>
      </c>
    </row>
    <row r="71" spans="2:6" ht="25.5">
      <c r="B71" s="97" t="s">
        <v>169</v>
      </c>
      <c r="C71" s="157" t="s">
        <v>19</v>
      </c>
      <c r="D71" s="157" t="s">
        <v>182</v>
      </c>
      <c r="E71" s="158"/>
      <c r="F71" s="140">
        <f>F72</f>
        <v>13379817</v>
      </c>
    </row>
    <row r="72" spans="2:6" ht="38.25">
      <c r="B72" s="176" t="s">
        <v>243</v>
      </c>
      <c r="C72" s="71" t="s">
        <v>19</v>
      </c>
      <c r="D72" s="71" t="s">
        <v>183</v>
      </c>
      <c r="E72" s="69"/>
      <c r="F72" s="127">
        <v>13379817</v>
      </c>
    </row>
    <row r="73" spans="2:6" ht="38.25">
      <c r="B73" s="176" t="s">
        <v>261</v>
      </c>
      <c r="C73" s="71" t="s">
        <v>19</v>
      </c>
      <c r="D73" s="71" t="s">
        <v>237</v>
      </c>
      <c r="E73" s="69"/>
      <c r="F73" s="127">
        <f>F74</f>
        <v>0</v>
      </c>
    </row>
    <row r="74" spans="2:6" ht="12.75">
      <c r="B74" s="154" t="s">
        <v>304</v>
      </c>
      <c r="C74" s="148" t="s">
        <v>19</v>
      </c>
      <c r="D74" s="148" t="s">
        <v>237</v>
      </c>
      <c r="E74" s="156" t="s">
        <v>227</v>
      </c>
      <c r="F74" s="153">
        <f>F75</f>
        <v>0</v>
      </c>
    </row>
    <row r="75" spans="2:6" ht="12.75">
      <c r="B75" s="63" t="s">
        <v>177</v>
      </c>
      <c r="C75" s="74" t="s">
        <v>19</v>
      </c>
      <c r="D75" s="74" t="s">
        <v>237</v>
      </c>
      <c r="E75" s="66" t="s">
        <v>141</v>
      </c>
      <c r="F75" s="127">
        <v>0</v>
      </c>
    </row>
    <row r="76" spans="2:6" ht="38.25">
      <c r="B76" s="176" t="s">
        <v>262</v>
      </c>
      <c r="C76" s="74" t="s">
        <v>19</v>
      </c>
      <c r="D76" s="74" t="s">
        <v>254</v>
      </c>
      <c r="E76" s="66"/>
      <c r="F76" s="127">
        <f>F77</f>
        <v>0</v>
      </c>
    </row>
    <row r="77" spans="2:6" ht="12.75">
      <c r="B77" s="154" t="s">
        <v>304</v>
      </c>
      <c r="C77" s="148" t="s">
        <v>19</v>
      </c>
      <c r="D77" s="148" t="s">
        <v>254</v>
      </c>
      <c r="E77" s="156" t="s">
        <v>227</v>
      </c>
      <c r="F77" s="153">
        <f>F78</f>
        <v>0</v>
      </c>
    </row>
    <row r="78" spans="2:6" ht="12.75">
      <c r="B78" s="63" t="s">
        <v>177</v>
      </c>
      <c r="C78" s="74" t="s">
        <v>19</v>
      </c>
      <c r="D78" s="74" t="s">
        <v>254</v>
      </c>
      <c r="E78" s="66" t="s">
        <v>141</v>
      </c>
      <c r="F78" s="127">
        <v>0</v>
      </c>
    </row>
    <row r="79" spans="2:6" ht="38.25">
      <c r="B79" s="176" t="s">
        <v>263</v>
      </c>
      <c r="C79" s="74" t="s">
        <v>19</v>
      </c>
      <c r="D79" s="74" t="s">
        <v>255</v>
      </c>
      <c r="E79" s="66"/>
      <c r="F79" s="127">
        <f>F80</f>
        <v>0</v>
      </c>
    </row>
    <row r="80" spans="2:6" ht="12.75">
      <c r="B80" s="154" t="s">
        <v>304</v>
      </c>
      <c r="C80" s="148" t="s">
        <v>19</v>
      </c>
      <c r="D80" s="148" t="s">
        <v>255</v>
      </c>
      <c r="E80" s="156" t="s">
        <v>227</v>
      </c>
      <c r="F80" s="153">
        <f>F81</f>
        <v>0</v>
      </c>
    </row>
    <row r="81" spans="2:6" ht="12.75">
      <c r="B81" s="63" t="s">
        <v>177</v>
      </c>
      <c r="C81" s="74" t="s">
        <v>19</v>
      </c>
      <c r="D81" s="74" t="s">
        <v>255</v>
      </c>
      <c r="E81" s="66" t="s">
        <v>141</v>
      </c>
      <c r="F81" s="127">
        <v>0</v>
      </c>
    </row>
    <row r="82" spans="2:6" ht="38.25">
      <c r="B82" s="176" t="s">
        <v>264</v>
      </c>
      <c r="C82" s="74" t="s">
        <v>19</v>
      </c>
      <c r="D82" s="74" t="s">
        <v>265</v>
      </c>
      <c r="E82" s="66"/>
      <c r="F82" s="127">
        <f>F83</f>
        <v>0</v>
      </c>
    </row>
    <row r="83" spans="2:6" ht="12.75">
      <c r="B83" s="154" t="s">
        <v>304</v>
      </c>
      <c r="C83" s="148" t="s">
        <v>19</v>
      </c>
      <c r="D83" s="148" t="s">
        <v>265</v>
      </c>
      <c r="E83" s="156" t="s">
        <v>227</v>
      </c>
      <c r="F83" s="153">
        <f>F84</f>
        <v>0</v>
      </c>
    </row>
    <row r="84" spans="2:6" ht="12.75">
      <c r="B84" s="63" t="s">
        <v>177</v>
      </c>
      <c r="C84" s="74" t="s">
        <v>19</v>
      </c>
      <c r="D84" s="74" t="s">
        <v>265</v>
      </c>
      <c r="E84" s="66" t="s">
        <v>141</v>
      </c>
      <c r="F84" s="127">
        <v>0</v>
      </c>
    </row>
    <row r="85" spans="2:6" ht="38.25">
      <c r="B85" s="176" t="s">
        <v>267</v>
      </c>
      <c r="C85" s="74" t="s">
        <v>19</v>
      </c>
      <c r="D85" s="74" t="s">
        <v>266</v>
      </c>
      <c r="E85" s="66"/>
      <c r="F85" s="127">
        <f>F86+F89</f>
        <v>0</v>
      </c>
    </row>
    <row r="86" spans="2:6" ht="38.25">
      <c r="B86" s="177" t="s">
        <v>244</v>
      </c>
      <c r="C86" s="74" t="s">
        <v>19</v>
      </c>
      <c r="D86" s="74" t="s">
        <v>246</v>
      </c>
      <c r="E86" s="66"/>
      <c r="F86" s="127">
        <f>F87</f>
        <v>0</v>
      </c>
    </row>
    <row r="87" spans="2:6" ht="12.75">
      <c r="B87" s="154" t="s">
        <v>304</v>
      </c>
      <c r="C87" s="148" t="s">
        <v>19</v>
      </c>
      <c r="D87" s="148" t="s">
        <v>246</v>
      </c>
      <c r="E87" s="156" t="s">
        <v>227</v>
      </c>
      <c r="F87" s="153">
        <f>F88</f>
        <v>0</v>
      </c>
    </row>
    <row r="88" spans="2:6" ht="12.75">
      <c r="B88" s="63" t="s">
        <v>177</v>
      </c>
      <c r="C88" s="74" t="s">
        <v>19</v>
      </c>
      <c r="D88" s="66" t="s">
        <v>246</v>
      </c>
      <c r="E88" s="174">
        <v>240</v>
      </c>
      <c r="F88" s="127">
        <v>0</v>
      </c>
    </row>
    <row r="89" spans="2:6" ht="25.5">
      <c r="B89" s="177" t="s">
        <v>245</v>
      </c>
      <c r="C89" s="74" t="s">
        <v>19</v>
      </c>
      <c r="D89" s="66" t="s">
        <v>247</v>
      </c>
      <c r="E89" s="174"/>
      <c r="F89" s="127">
        <f>F90</f>
        <v>0</v>
      </c>
    </row>
    <row r="90" spans="2:6" ht="12.75">
      <c r="B90" s="154" t="s">
        <v>304</v>
      </c>
      <c r="C90" s="148" t="s">
        <v>19</v>
      </c>
      <c r="D90" s="156" t="s">
        <v>247</v>
      </c>
      <c r="E90" s="156" t="s">
        <v>227</v>
      </c>
      <c r="F90" s="153">
        <f>F91</f>
        <v>0</v>
      </c>
    </row>
    <row r="91" spans="2:6" ht="12.75">
      <c r="B91" s="63" t="s">
        <v>177</v>
      </c>
      <c r="C91" s="74" t="s">
        <v>19</v>
      </c>
      <c r="D91" s="66" t="s">
        <v>247</v>
      </c>
      <c r="E91" s="174" t="s">
        <v>141</v>
      </c>
      <c r="F91" s="127">
        <v>0</v>
      </c>
    </row>
    <row r="92" spans="2:6" ht="12.75">
      <c r="B92" s="173" t="s">
        <v>282</v>
      </c>
      <c r="C92" s="119" t="s">
        <v>242</v>
      </c>
      <c r="D92" s="181"/>
      <c r="E92" s="181"/>
      <c r="F92" s="182">
        <f>F93</f>
        <v>0</v>
      </c>
    </row>
    <row r="93" spans="2:6" ht="38.25">
      <c r="B93" s="176" t="s">
        <v>318</v>
      </c>
      <c r="C93" s="136" t="s">
        <v>242</v>
      </c>
      <c r="D93" s="137" t="s">
        <v>250</v>
      </c>
      <c r="E93" s="137"/>
      <c r="F93" s="141">
        <f>F94+F97+F100</f>
        <v>0</v>
      </c>
    </row>
    <row r="94" spans="2:6" ht="12.75">
      <c r="B94" s="176" t="s">
        <v>319</v>
      </c>
      <c r="C94" s="136" t="s">
        <v>242</v>
      </c>
      <c r="D94" s="137" t="s">
        <v>251</v>
      </c>
      <c r="E94" s="137"/>
      <c r="F94" s="141">
        <f>F95</f>
        <v>0</v>
      </c>
    </row>
    <row r="95" spans="2:6" ht="12.75">
      <c r="B95" s="154" t="s">
        <v>304</v>
      </c>
      <c r="C95" s="148" t="s">
        <v>242</v>
      </c>
      <c r="D95" s="156" t="s">
        <v>251</v>
      </c>
      <c r="E95" s="156" t="s">
        <v>227</v>
      </c>
      <c r="F95" s="151">
        <f>F96</f>
        <v>0</v>
      </c>
    </row>
    <row r="96" spans="2:6" ht="12.75">
      <c r="B96" s="63" t="s">
        <v>177</v>
      </c>
      <c r="C96" s="74" t="s">
        <v>242</v>
      </c>
      <c r="D96" s="74" t="s">
        <v>251</v>
      </c>
      <c r="E96" s="66" t="s">
        <v>141</v>
      </c>
      <c r="F96" s="134">
        <v>0</v>
      </c>
    </row>
    <row r="97" spans="2:6" ht="12.75">
      <c r="B97" s="63" t="s">
        <v>320</v>
      </c>
      <c r="C97" s="74" t="s">
        <v>242</v>
      </c>
      <c r="D97" s="74" t="s">
        <v>252</v>
      </c>
      <c r="E97" s="66"/>
      <c r="F97" s="134">
        <f>F98</f>
        <v>0</v>
      </c>
    </row>
    <row r="98" spans="2:6" ht="12.75">
      <c r="B98" s="154" t="s">
        <v>304</v>
      </c>
      <c r="C98" s="148" t="s">
        <v>242</v>
      </c>
      <c r="D98" s="148" t="s">
        <v>252</v>
      </c>
      <c r="E98" s="156" t="s">
        <v>227</v>
      </c>
      <c r="F98" s="151">
        <f>F99</f>
        <v>0</v>
      </c>
    </row>
    <row r="99" spans="2:6" ht="12.75">
      <c r="B99" s="63" t="s">
        <v>177</v>
      </c>
      <c r="C99" s="74" t="s">
        <v>242</v>
      </c>
      <c r="D99" s="74" t="s">
        <v>252</v>
      </c>
      <c r="E99" s="66" t="s">
        <v>141</v>
      </c>
      <c r="F99" s="134">
        <v>0</v>
      </c>
    </row>
    <row r="100" spans="2:6" ht="12.75">
      <c r="B100" s="63" t="s">
        <v>321</v>
      </c>
      <c r="C100" s="74" t="s">
        <v>242</v>
      </c>
      <c r="D100" s="74" t="s">
        <v>253</v>
      </c>
      <c r="E100" s="66"/>
      <c r="F100" s="134">
        <f>F101</f>
        <v>0</v>
      </c>
    </row>
    <row r="101" spans="2:6" ht="12.75">
      <c r="B101" s="154" t="s">
        <v>304</v>
      </c>
      <c r="C101" s="148" t="s">
        <v>242</v>
      </c>
      <c r="D101" s="148" t="s">
        <v>253</v>
      </c>
      <c r="E101" s="156" t="s">
        <v>227</v>
      </c>
      <c r="F101" s="151">
        <f>F102</f>
        <v>0</v>
      </c>
    </row>
    <row r="102" spans="2:6" ht="12.75">
      <c r="B102" s="63" t="s">
        <v>177</v>
      </c>
      <c r="C102" s="74" t="s">
        <v>242</v>
      </c>
      <c r="D102" s="74" t="s">
        <v>253</v>
      </c>
      <c r="E102" s="66" t="s">
        <v>141</v>
      </c>
      <c r="F102" s="134">
        <v>0</v>
      </c>
    </row>
    <row r="103" spans="2:6" ht="12.75">
      <c r="B103" s="91" t="s">
        <v>289</v>
      </c>
      <c r="C103" s="73" t="s">
        <v>284</v>
      </c>
      <c r="D103" s="73"/>
      <c r="E103" s="180"/>
      <c r="F103" s="130">
        <f>F104</f>
        <v>12661900</v>
      </c>
    </row>
    <row r="104" spans="2:6" ht="12.75">
      <c r="B104" s="118" t="s">
        <v>292</v>
      </c>
      <c r="C104" s="119" t="s">
        <v>12</v>
      </c>
      <c r="D104" s="119"/>
      <c r="E104" s="181"/>
      <c r="F104" s="182">
        <f>F105</f>
        <v>12661900</v>
      </c>
    </row>
    <row r="105" spans="2:6" ht="12.75">
      <c r="B105" s="99" t="s">
        <v>152</v>
      </c>
      <c r="C105" s="74" t="s">
        <v>12</v>
      </c>
      <c r="D105" s="74" t="s">
        <v>153</v>
      </c>
      <c r="E105" s="66"/>
      <c r="F105" s="141">
        <f>F106+F110</f>
        <v>12661900</v>
      </c>
    </row>
    <row r="106" spans="2:6" ht="25.5">
      <c r="B106" s="187" t="s">
        <v>229</v>
      </c>
      <c r="C106" s="74" t="s">
        <v>12</v>
      </c>
      <c r="D106" s="74" t="s">
        <v>238</v>
      </c>
      <c r="E106" s="66"/>
      <c r="F106" s="141">
        <f>F107</f>
        <v>4261900</v>
      </c>
    </row>
    <row r="107" spans="2:6" ht="38.25">
      <c r="B107" s="187" t="s">
        <v>239</v>
      </c>
      <c r="C107" s="74" t="s">
        <v>12</v>
      </c>
      <c r="D107" s="74" t="s">
        <v>155</v>
      </c>
      <c r="E107" s="66"/>
      <c r="F107" s="141">
        <f>F108</f>
        <v>4261900</v>
      </c>
    </row>
    <row r="108" spans="2:6" ht="25.5">
      <c r="B108" s="164" t="s">
        <v>322</v>
      </c>
      <c r="C108" s="148" t="s">
        <v>12</v>
      </c>
      <c r="D108" s="148" t="s">
        <v>155</v>
      </c>
      <c r="E108" s="156" t="s">
        <v>232</v>
      </c>
      <c r="F108" s="151">
        <f>F109</f>
        <v>4261900</v>
      </c>
    </row>
    <row r="109" spans="2:6" ht="12.75">
      <c r="B109" s="187" t="s">
        <v>154</v>
      </c>
      <c r="C109" s="74" t="s">
        <v>12</v>
      </c>
      <c r="D109" s="74" t="s">
        <v>155</v>
      </c>
      <c r="E109" s="66" t="s">
        <v>156</v>
      </c>
      <c r="F109" s="141">
        <v>4261900</v>
      </c>
    </row>
    <row r="110" spans="2:6" ht="38.25">
      <c r="B110" s="187" t="s">
        <v>326</v>
      </c>
      <c r="C110" s="74" t="s">
        <v>12</v>
      </c>
      <c r="D110" s="74" t="s">
        <v>157</v>
      </c>
      <c r="E110" s="66"/>
      <c r="F110" s="141">
        <f>F111+F114</f>
        <v>8400000</v>
      </c>
    </row>
    <row r="111" spans="2:6" ht="51">
      <c r="B111" s="175" t="s">
        <v>230</v>
      </c>
      <c r="C111" s="74" t="s">
        <v>12</v>
      </c>
      <c r="D111" s="74" t="s">
        <v>159</v>
      </c>
      <c r="E111" s="66"/>
      <c r="F111" s="141" t="str">
        <f>F112</f>
        <v>7100000,0</v>
      </c>
    </row>
    <row r="112" spans="2:6" ht="25.5">
      <c r="B112" s="164" t="s">
        <v>322</v>
      </c>
      <c r="C112" s="148" t="s">
        <v>12</v>
      </c>
      <c r="D112" s="148" t="s">
        <v>159</v>
      </c>
      <c r="E112" s="156" t="s">
        <v>232</v>
      </c>
      <c r="F112" s="151" t="str">
        <f>F113</f>
        <v>7100000,0</v>
      </c>
    </row>
    <row r="113" spans="2:6" ht="12.75">
      <c r="B113" s="99" t="s">
        <v>158</v>
      </c>
      <c r="C113" s="74" t="s">
        <v>12</v>
      </c>
      <c r="D113" s="74" t="s">
        <v>159</v>
      </c>
      <c r="E113" s="66" t="s">
        <v>156</v>
      </c>
      <c r="F113" s="141" t="s">
        <v>188</v>
      </c>
    </row>
    <row r="114" spans="2:6" ht="25.5">
      <c r="B114" s="188" t="s">
        <v>269</v>
      </c>
      <c r="C114" s="136" t="s">
        <v>12</v>
      </c>
      <c r="D114" s="136" t="s">
        <v>271</v>
      </c>
      <c r="E114" s="137"/>
      <c r="F114" s="141" t="str">
        <f>F115</f>
        <v>1300000,0</v>
      </c>
    </row>
    <row r="115" spans="2:6" ht="25.5">
      <c r="B115" s="63" t="s">
        <v>317</v>
      </c>
      <c r="C115" s="136" t="s">
        <v>12</v>
      </c>
      <c r="D115" s="136" t="s">
        <v>270</v>
      </c>
      <c r="E115" s="137"/>
      <c r="F115" s="141" t="str">
        <f>F116</f>
        <v>1300000,0</v>
      </c>
    </row>
    <row r="116" spans="2:6" ht="12.75">
      <c r="B116" s="154" t="s">
        <v>304</v>
      </c>
      <c r="C116" s="148" t="s">
        <v>12</v>
      </c>
      <c r="D116" s="148" t="s">
        <v>270</v>
      </c>
      <c r="E116" s="156" t="s">
        <v>227</v>
      </c>
      <c r="F116" s="151" t="str">
        <f>F117</f>
        <v>1300000,0</v>
      </c>
    </row>
    <row r="117" spans="2:6" ht="12.75">
      <c r="B117" s="63" t="s">
        <v>177</v>
      </c>
      <c r="C117" s="74" t="s">
        <v>12</v>
      </c>
      <c r="D117" s="74" t="s">
        <v>270</v>
      </c>
      <c r="E117" s="66" t="s">
        <v>141</v>
      </c>
      <c r="F117" s="141" t="s">
        <v>189</v>
      </c>
    </row>
    <row r="118" spans="2:6" ht="12.75">
      <c r="B118" s="36" t="s">
        <v>290</v>
      </c>
      <c r="C118" s="74" t="s">
        <v>323</v>
      </c>
      <c r="D118" s="74"/>
      <c r="E118" s="66"/>
      <c r="F118" s="141">
        <f>F119+F125</f>
        <v>760000</v>
      </c>
    </row>
    <row r="119" spans="2:6" ht="12.75">
      <c r="B119" s="159" t="s">
        <v>285</v>
      </c>
      <c r="C119" s="119" t="s">
        <v>187</v>
      </c>
      <c r="D119" s="119"/>
      <c r="E119" s="181"/>
      <c r="F119" s="182">
        <f>F120</f>
        <v>760000</v>
      </c>
    </row>
    <row r="120" spans="2:6" ht="25.5">
      <c r="B120" s="166" t="s">
        <v>162</v>
      </c>
      <c r="C120" s="136" t="s">
        <v>187</v>
      </c>
      <c r="D120" s="71" t="s">
        <v>163</v>
      </c>
      <c r="E120" s="137"/>
      <c r="F120" s="141">
        <f>F121</f>
        <v>760000</v>
      </c>
    </row>
    <row r="121" spans="2:6" ht="38.25">
      <c r="B121" s="166" t="s">
        <v>272</v>
      </c>
      <c r="C121" s="136" t="s">
        <v>187</v>
      </c>
      <c r="D121" s="71" t="s">
        <v>273</v>
      </c>
      <c r="E121" s="137"/>
      <c r="F121" s="141">
        <f>F122</f>
        <v>760000</v>
      </c>
    </row>
    <row r="122" spans="2:6" ht="38.25">
      <c r="B122" s="166" t="s">
        <v>186</v>
      </c>
      <c r="C122" s="136" t="s">
        <v>187</v>
      </c>
      <c r="D122" s="71" t="s">
        <v>275</v>
      </c>
      <c r="E122" s="137"/>
      <c r="F122" s="141">
        <f>F123</f>
        <v>760000</v>
      </c>
    </row>
    <row r="123" spans="2:6" ht="25.5">
      <c r="B123" s="164" t="s">
        <v>322</v>
      </c>
      <c r="C123" s="148" t="s">
        <v>187</v>
      </c>
      <c r="D123" s="149" t="s">
        <v>275</v>
      </c>
      <c r="E123" s="156" t="s">
        <v>232</v>
      </c>
      <c r="F123" s="151">
        <f>F124</f>
        <v>760000</v>
      </c>
    </row>
    <row r="124" spans="2:6" ht="12.75">
      <c r="B124" s="5" t="s">
        <v>164</v>
      </c>
      <c r="C124" s="71" t="s">
        <v>187</v>
      </c>
      <c r="D124" s="71" t="s">
        <v>275</v>
      </c>
      <c r="E124" s="71" t="s">
        <v>165</v>
      </c>
      <c r="F124" s="127">
        <v>760000</v>
      </c>
    </row>
    <row r="125" spans="2:6" ht="12.75">
      <c r="B125" s="159" t="s">
        <v>293</v>
      </c>
      <c r="C125" s="131" t="s">
        <v>276</v>
      </c>
      <c r="D125" s="131"/>
      <c r="E125" s="131"/>
      <c r="F125" s="125">
        <f>F126</f>
        <v>0</v>
      </c>
    </row>
    <row r="126" spans="2:6" ht="12.75">
      <c r="B126" s="95" t="s">
        <v>179</v>
      </c>
      <c r="C126" s="128" t="s">
        <v>10</v>
      </c>
      <c r="D126" s="128" t="s">
        <v>305</v>
      </c>
      <c r="E126" s="68"/>
      <c r="F126" s="145">
        <f>F127</f>
        <v>0</v>
      </c>
    </row>
    <row r="127" spans="2:6" ht="12.75">
      <c r="B127" s="146" t="s">
        <v>306</v>
      </c>
      <c r="C127" s="128" t="s">
        <v>10</v>
      </c>
      <c r="D127" s="128" t="s">
        <v>146</v>
      </c>
      <c r="E127" s="68"/>
      <c r="F127" s="145">
        <f>F128</f>
        <v>0</v>
      </c>
    </row>
    <row r="128" spans="2:6" ht="25.5">
      <c r="B128" s="97" t="s">
        <v>324</v>
      </c>
      <c r="C128" s="157" t="s">
        <v>276</v>
      </c>
      <c r="D128" s="157" t="s">
        <v>277</v>
      </c>
      <c r="E128" s="157"/>
      <c r="F128" s="193">
        <f>F129</f>
        <v>0</v>
      </c>
    </row>
    <row r="129" spans="2:6" ht="12.75">
      <c r="B129" s="190"/>
      <c r="C129" s="148" t="s">
        <v>276</v>
      </c>
      <c r="D129" s="148" t="s">
        <v>277</v>
      </c>
      <c r="E129" s="148"/>
      <c r="F129" s="191">
        <f>F130</f>
        <v>0</v>
      </c>
    </row>
    <row r="130" spans="2:6" ht="12.75">
      <c r="B130" s="89"/>
      <c r="C130" s="74" t="s">
        <v>276</v>
      </c>
      <c r="D130" s="74" t="s">
        <v>277</v>
      </c>
      <c r="E130" s="74"/>
      <c r="F130" s="192">
        <v>0</v>
      </c>
    </row>
    <row r="131" spans="2:6" ht="15.75">
      <c r="B131" s="58" t="s">
        <v>291</v>
      </c>
      <c r="C131" s="73" t="s">
        <v>160</v>
      </c>
      <c r="D131" s="189"/>
      <c r="E131" s="180"/>
      <c r="F131" s="183">
        <f>F132</f>
        <v>9042000</v>
      </c>
    </row>
    <row r="132" spans="2:6" ht="12.75">
      <c r="B132" s="118" t="s">
        <v>161</v>
      </c>
      <c r="C132" s="131" t="s">
        <v>75</v>
      </c>
      <c r="D132" s="131"/>
      <c r="E132" s="131"/>
      <c r="F132" s="168">
        <f>F133</f>
        <v>9042000</v>
      </c>
    </row>
    <row r="133" spans="2:6" ht="25.5">
      <c r="B133" s="166" t="s">
        <v>162</v>
      </c>
      <c r="C133" s="71" t="s">
        <v>75</v>
      </c>
      <c r="D133" s="71" t="s">
        <v>163</v>
      </c>
      <c r="E133" s="71"/>
      <c r="F133" s="127">
        <f>F134+F138</f>
        <v>9042000</v>
      </c>
    </row>
    <row r="134" spans="2:6" ht="38.25">
      <c r="B134" s="166" t="s">
        <v>170</v>
      </c>
      <c r="C134" s="71" t="s">
        <v>75</v>
      </c>
      <c r="D134" s="71" t="s">
        <v>240</v>
      </c>
      <c r="E134" s="71"/>
      <c r="F134" s="127">
        <f>F135</f>
        <v>8542000</v>
      </c>
    </row>
    <row r="135" spans="2:6" ht="38.25">
      <c r="B135" s="166" t="s">
        <v>171</v>
      </c>
      <c r="C135" s="71" t="s">
        <v>75</v>
      </c>
      <c r="D135" s="71" t="s">
        <v>241</v>
      </c>
      <c r="E135" s="71"/>
      <c r="F135" s="127">
        <f>F136</f>
        <v>8542000</v>
      </c>
    </row>
    <row r="136" spans="2:6" ht="25.5">
      <c r="B136" s="164" t="s">
        <v>322</v>
      </c>
      <c r="C136" s="149" t="s">
        <v>75</v>
      </c>
      <c r="D136" s="149" t="s">
        <v>241</v>
      </c>
      <c r="E136" s="149" t="s">
        <v>232</v>
      </c>
      <c r="F136" s="153">
        <f>F137</f>
        <v>8542000</v>
      </c>
    </row>
    <row r="137" spans="2:6" ht="12.75">
      <c r="B137" s="5" t="s">
        <v>164</v>
      </c>
      <c r="C137" s="71" t="s">
        <v>75</v>
      </c>
      <c r="D137" s="71" t="s">
        <v>241</v>
      </c>
      <c r="E137" s="71" t="s">
        <v>165</v>
      </c>
      <c r="F137" s="127">
        <v>8542000</v>
      </c>
    </row>
    <row r="138" spans="2:6" ht="38.25">
      <c r="B138" s="166" t="s">
        <v>272</v>
      </c>
      <c r="C138" s="71" t="s">
        <v>75</v>
      </c>
      <c r="D138" s="157" t="s">
        <v>273</v>
      </c>
      <c r="E138" s="71"/>
      <c r="F138" s="127">
        <f>F139</f>
        <v>500000</v>
      </c>
    </row>
    <row r="139" spans="2:6" ht="38.25">
      <c r="B139" s="166" t="s">
        <v>185</v>
      </c>
      <c r="C139" s="71" t="s">
        <v>75</v>
      </c>
      <c r="D139" s="157" t="s">
        <v>274</v>
      </c>
      <c r="E139" s="71"/>
      <c r="F139" s="127">
        <f>F140</f>
        <v>500000</v>
      </c>
    </row>
    <row r="140" spans="2:6" ht="12.75">
      <c r="B140" s="154" t="s">
        <v>304</v>
      </c>
      <c r="C140" s="149" t="s">
        <v>75</v>
      </c>
      <c r="D140" s="149" t="s">
        <v>274</v>
      </c>
      <c r="E140" s="149" t="s">
        <v>227</v>
      </c>
      <c r="F140" s="153">
        <f>F141</f>
        <v>500000</v>
      </c>
    </row>
    <row r="141" spans="2:6" ht="12.75">
      <c r="B141" s="63" t="s">
        <v>177</v>
      </c>
      <c r="C141" s="71" t="s">
        <v>75</v>
      </c>
      <c r="D141" s="71" t="s">
        <v>274</v>
      </c>
      <c r="E141" s="71" t="s">
        <v>141</v>
      </c>
      <c r="F141" s="127">
        <v>500000</v>
      </c>
    </row>
    <row r="142" spans="2:6" ht="12.75">
      <c r="B142" s="34" t="s">
        <v>52</v>
      </c>
      <c r="C142" s="71"/>
      <c r="D142" s="70"/>
      <c r="E142" s="72"/>
      <c r="F142" s="133">
        <f>F131+F118+F103+F69+F51+F10</f>
        <v>54519000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43"/>
  <sheetViews>
    <sheetView zoomScale="140" zoomScaleNormal="140" zoomScalePageLayoutView="0" workbookViewId="0" topLeftCell="A1">
      <selection activeCell="A3" sqref="A3"/>
    </sheetView>
  </sheetViews>
  <sheetFormatPr defaultColWidth="9.140625" defaultRowHeight="12.75"/>
  <cols>
    <col min="1" max="1" width="55.140625" style="0" customWidth="1"/>
    <col min="2" max="2" width="14.8515625" style="0" customWidth="1"/>
    <col min="3" max="3" width="9.28125" style="0" bestFit="1" customWidth="1"/>
    <col min="4" max="4" width="9.28125" style="0" customWidth="1"/>
    <col min="5" max="5" width="13.28125" style="0" customWidth="1"/>
    <col min="6" max="6" width="13.140625" style="0" customWidth="1"/>
  </cols>
  <sheetData>
    <row r="2" ht="15">
      <c r="A2" s="86"/>
    </row>
    <row r="3" spans="1:4" ht="15.75">
      <c r="A3" s="38" t="s">
        <v>335</v>
      </c>
      <c r="B3" s="38"/>
      <c r="C3" s="38"/>
      <c r="D3" s="38"/>
    </row>
    <row r="4" spans="1:4" ht="15.75">
      <c r="A4" s="38" t="s">
        <v>224</v>
      </c>
      <c r="B4" s="38"/>
      <c r="C4" s="38"/>
      <c r="D4" s="38"/>
    </row>
    <row r="6" spans="1:5" ht="12.75">
      <c r="A6" s="37" t="s">
        <v>225</v>
      </c>
      <c r="B6" s="2"/>
      <c r="C6" s="2"/>
      <c r="D6" s="2"/>
      <c r="E6" s="2"/>
    </row>
    <row r="7" spans="1:5" ht="12.75">
      <c r="A7" s="2" t="s">
        <v>231</v>
      </c>
      <c r="B7" s="2"/>
      <c r="C7" s="2"/>
      <c r="D7" s="2"/>
      <c r="E7" s="2"/>
    </row>
    <row r="8" spans="1:5" ht="12.75">
      <c r="A8" s="2"/>
      <c r="B8" s="2"/>
      <c r="C8" s="2"/>
      <c r="D8" s="2"/>
      <c r="E8" s="2"/>
    </row>
    <row r="9" spans="1:6" ht="12.75">
      <c r="A9" s="34" t="s">
        <v>21</v>
      </c>
      <c r="B9" s="23" t="s">
        <v>23</v>
      </c>
      <c r="C9" s="23" t="s">
        <v>25</v>
      </c>
      <c r="D9" s="23" t="s">
        <v>14</v>
      </c>
      <c r="E9" s="23" t="s">
        <v>3</v>
      </c>
      <c r="F9" s="23" t="s">
        <v>3</v>
      </c>
    </row>
    <row r="10" spans="1:6" ht="12.75">
      <c r="A10" s="34" t="s">
        <v>22</v>
      </c>
      <c r="B10" s="23" t="s">
        <v>24</v>
      </c>
      <c r="C10" s="23" t="s">
        <v>26</v>
      </c>
      <c r="D10" s="35" t="s">
        <v>27</v>
      </c>
      <c r="E10" s="33" t="s">
        <v>132</v>
      </c>
      <c r="F10" s="33" t="s">
        <v>168</v>
      </c>
    </row>
    <row r="11" spans="1:6" ht="12.75">
      <c r="A11" s="34" t="s">
        <v>287</v>
      </c>
      <c r="B11" s="73" t="s">
        <v>37</v>
      </c>
      <c r="C11" s="122"/>
      <c r="D11" s="67"/>
      <c r="E11" s="123">
        <f>E12+E18+E24+E33+E39</f>
        <v>14321214</v>
      </c>
      <c r="F11" s="123">
        <f>F12+F18+F24+F33+F39</f>
        <v>14321214</v>
      </c>
    </row>
    <row r="12" spans="1:6" ht="25.5">
      <c r="A12" s="173" t="s">
        <v>172</v>
      </c>
      <c r="B12" s="119" t="s">
        <v>35</v>
      </c>
      <c r="C12" s="124"/>
      <c r="D12" s="120"/>
      <c r="E12" s="125">
        <f>E14</f>
        <v>826595</v>
      </c>
      <c r="F12" s="125">
        <f>F14</f>
        <v>826595</v>
      </c>
    </row>
    <row r="13" spans="1:6" ht="25.5">
      <c r="A13" s="172" t="s">
        <v>296</v>
      </c>
      <c r="B13" s="74" t="s">
        <v>35</v>
      </c>
      <c r="C13" s="126">
        <v>8100000</v>
      </c>
      <c r="D13" s="69"/>
      <c r="E13" s="127">
        <f aca="true" t="shared" si="0" ref="E13:F16">E14</f>
        <v>826595</v>
      </c>
      <c r="F13" s="127">
        <f t="shared" si="0"/>
        <v>826595</v>
      </c>
    </row>
    <row r="14" spans="1:6" ht="25.5">
      <c r="A14" s="96" t="s">
        <v>298</v>
      </c>
      <c r="B14" s="74" t="s">
        <v>35</v>
      </c>
      <c r="C14" s="126">
        <v>8110000</v>
      </c>
      <c r="D14" s="69"/>
      <c r="E14" s="127">
        <f t="shared" si="0"/>
        <v>826595</v>
      </c>
      <c r="F14" s="127">
        <f t="shared" si="0"/>
        <v>826595</v>
      </c>
    </row>
    <row r="15" spans="1:6" ht="25.5">
      <c r="A15" s="96" t="s">
        <v>297</v>
      </c>
      <c r="B15" s="74" t="s">
        <v>35</v>
      </c>
      <c r="C15" s="126">
        <v>8118021</v>
      </c>
      <c r="D15" s="69"/>
      <c r="E15" s="127">
        <f t="shared" si="0"/>
        <v>826595</v>
      </c>
      <c r="F15" s="127">
        <f t="shared" si="0"/>
        <v>826595</v>
      </c>
    </row>
    <row r="16" spans="1:6" ht="51">
      <c r="A16" s="147" t="s">
        <v>299</v>
      </c>
      <c r="B16" s="148" t="s">
        <v>35</v>
      </c>
      <c r="C16" s="152">
        <v>8118021</v>
      </c>
      <c r="D16" s="150">
        <v>100</v>
      </c>
      <c r="E16" s="153">
        <f t="shared" si="0"/>
        <v>826595</v>
      </c>
      <c r="F16" s="153">
        <f t="shared" si="0"/>
        <v>826595</v>
      </c>
    </row>
    <row r="17" spans="1:6" ht="12.75">
      <c r="A17" s="98" t="s">
        <v>173</v>
      </c>
      <c r="B17" s="74" t="s">
        <v>35</v>
      </c>
      <c r="C17" s="128" t="s">
        <v>142</v>
      </c>
      <c r="D17" s="68" t="s">
        <v>143</v>
      </c>
      <c r="E17" s="127">
        <v>826595</v>
      </c>
      <c r="F17" s="127">
        <v>826595</v>
      </c>
    </row>
    <row r="18" spans="1:6" ht="12.75">
      <c r="A18" s="173" t="s">
        <v>174</v>
      </c>
      <c r="B18" s="119" t="s">
        <v>9</v>
      </c>
      <c r="C18" s="129"/>
      <c r="D18" s="120"/>
      <c r="E18" s="125">
        <f aca="true" t="shared" si="1" ref="E18:F22">E19</f>
        <v>315000</v>
      </c>
      <c r="F18" s="125">
        <f t="shared" si="1"/>
        <v>315000</v>
      </c>
    </row>
    <row r="19" spans="1:6" ht="25.5">
      <c r="A19" s="194" t="s">
        <v>301</v>
      </c>
      <c r="B19" s="136" t="s">
        <v>9</v>
      </c>
      <c r="C19" s="139" t="s">
        <v>300</v>
      </c>
      <c r="D19" s="137"/>
      <c r="E19" s="140">
        <f t="shared" si="1"/>
        <v>315000</v>
      </c>
      <c r="F19" s="140">
        <f t="shared" si="1"/>
        <v>315000</v>
      </c>
    </row>
    <row r="20" spans="1:6" ht="12.75">
      <c r="A20" s="143" t="s">
        <v>302</v>
      </c>
      <c r="B20" s="136" t="s">
        <v>9</v>
      </c>
      <c r="C20" s="139" t="s">
        <v>175</v>
      </c>
      <c r="D20" s="137"/>
      <c r="E20" s="140">
        <f t="shared" si="1"/>
        <v>315000</v>
      </c>
      <c r="F20" s="140">
        <f t="shared" si="1"/>
        <v>315000</v>
      </c>
    </row>
    <row r="21" spans="1:6" ht="38.25">
      <c r="A21" s="143" t="s">
        <v>303</v>
      </c>
      <c r="B21" s="136" t="s">
        <v>9</v>
      </c>
      <c r="C21" s="139" t="s">
        <v>140</v>
      </c>
      <c r="D21" s="137"/>
      <c r="E21" s="141">
        <f t="shared" si="1"/>
        <v>315000</v>
      </c>
      <c r="F21" s="141">
        <f t="shared" si="1"/>
        <v>315000</v>
      </c>
    </row>
    <row r="22" spans="1:6" ht="25.5">
      <c r="A22" s="195" t="s">
        <v>304</v>
      </c>
      <c r="B22" s="148" t="s">
        <v>9</v>
      </c>
      <c r="C22" s="155" t="s">
        <v>140</v>
      </c>
      <c r="D22" s="156" t="s">
        <v>227</v>
      </c>
      <c r="E22" s="151">
        <f t="shared" si="1"/>
        <v>315000</v>
      </c>
      <c r="F22" s="151">
        <f t="shared" si="1"/>
        <v>315000</v>
      </c>
    </row>
    <row r="23" spans="1:6" ht="25.5">
      <c r="A23" s="196" t="s">
        <v>149</v>
      </c>
      <c r="B23" s="136" t="s">
        <v>9</v>
      </c>
      <c r="C23" s="139" t="s">
        <v>140</v>
      </c>
      <c r="D23" s="137" t="s">
        <v>141</v>
      </c>
      <c r="E23" s="141">
        <v>315000</v>
      </c>
      <c r="F23" s="141">
        <v>315000</v>
      </c>
    </row>
    <row r="24" spans="1:6" ht="12.75">
      <c r="A24" s="197" t="s">
        <v>176</v>
      </c>
      <c r="B24" s="131" t="s">
        <v>10</v>
      </c>
      <c r="C24" s="131"/>
      <c r="D24" s="120"/>
      <c r="E24" s="125">
        <f>E25</f>
        <v>11465747</v>
      </c>
      <c r="F24" s="125">
        <f>F25</f>
        <v>11465747</v>
      </c>
    </row>
    <row r="25" spans="1:6" ht="12.75">
      <c r="A25" s="198" t="s">
        <v>179</v>
      </c>
      <c r="B25" s="128" t="s">
        <v>10</v>
      </c>
      <c r="C25" s="128" t="s">
        <v>305</v>
      </c>
      <c r="D25" s="68"/>
      <c r="E25" s="145">
        <f>E26</f>
        <v>11465747</v>
      </c>
      <c r="F25" s="145">
        <f>F26</f>
        <v>11465747</v>
      </c>
    </row>
    <row r="26" spans="1:6" ht="12.75">
      <c r="A26" s="146" t="s">
        <v>306</v>
      </c>
      <c r="B26" s="128" t="s">
        <v>10</v>
      </c>
      <c r="C26" s="128" t="s">
        <v>146</v>
      </c>
      <c r="D26" s="68"/>
      <c r="E26" s="145">
        <v>11465747</v>
      </c>
      <c r="F26" s="145">
        <v>11465747</v>
      </c>
    </row>
    <row r="27" spans="1:6" ht="25.5">
      <c r="A27" s="146" t="s">
        <v>178</v>
      </c>
      <c r="B27" s="128" t="s">
        <v>10</v>
      </c>
      <c r="C27" s="128" t="s">
        <v>147</v>
      </c>
      <c r="D27" s="68"/>
      <c r="E27" s="145">
        <f>E28+E31</f>
        <v>0</v>
      </c>
      <c r="F27" s="145">
        <f>F28+F31</f>
        <v>0</v>
      </c>
    </row>
    <row r="28" spans="1:6" ht="51">
      <c r="A28" s="147" t="s">
        <v>299</v>
      </c>
      <c r="B28" s="149" t="s">
        <v>10</v>
      </c>
      <c r="C28" s="149" t="s">
        <v>147</v>
      </c>
      <c r="D28" s="150" t="s">
        <v>228</v>
      </c>
      <c r="E28" s="151">
        <f>E29+E30</f>
        <v>0</v>
      </c>
      <c r="F28" s="151">
        <f>F29+F30</f>
        <v>0</v>
      </c>
    </row>
    <row r="29" spans="1:6" ht="12.75">
      <c r="A29" s="162" t="s">
        <v>144</v>
      </c>
      <c r="B29" s="128" t="s">
        <v>10</v>
      </c>
      <c r="C29" s="128" t="s">
        <v>147</v>
      </c>
      <c r="D29" s="68" t="s">
        <v>145</v>
      </c>
      <c r="E29" s="132">
        <v>0</v>
      </c>
      <c r="F29" s="132">
        <v>0</v>
      </c>
    </row>
    <row r="30" spans="1:6" ht="12.75">
      <c r="A30" s="162" t="s">
        <v>148</v>
      </c>
      <c r="B30" s="128" t="s">
        <v>10</v>
      </c>
      <c r="C30" s="128" t="s">
        <v>147</v>
      </c>
      <c r="D30" s="68" t="s">
        <v>143</v>
      </c>
      <c r="E30" s="132">
        <v>0</v>
      </c>
      <c r="F30" s="132">
        <v>0</v>
      </c>
    </row>
    <row r="31" spans="1:6" ht="25.5">
      <c r="A31" s="195" t="s">
        <v>304</v>
      </c>
      <c r="B31" s="149" t="s">
        <v>10</v>
      </c>
      <c r="C31" s="149" t="s">
        <v>147</v>
      </c>
      <c r="D31" s="150" t="s">
        <v>227</v>
      </c>
      <c r="E31" s="153">
        <f>E32</f>
        <v>0</v>
      </c>
      <c r="F31" s="153">
        <f>F32</f>
        <v>0</v>
      </c>
    </row>
    <row r="32" spans="1:6" ht="25.5">
      <c r="A32" s="63" t="s">
        <v>177</v>
      </c>
      <c r="B32" s="128" t="s">
        <v>10</v>
      </c>
      <c r="C32" s="128" t="s">
        <v>147</v>
      </c>
      <c r="D32" s="68" t="s">
        <v>141</v>
      </c>
      <c r="E32" s="132">
        <v>0</v>
      </c>
      <c r="F32" s="132">
        <v>0</v>
      </c>
    </row>
    <row r="33" spans="1:6" ht="12.75">
      <c r="A33" s="199" t="s">
        <v>11</v>
      </c>
      <c r="B33" s="131" t="s">
        <v>77</v>
      </c>
      <c r="C33" s="131"/>
      <c r="D33" s="160"/>
      <c r="E33" s="125">
        <f aca="true" t="shared" si="2" ref="E33:F37">E34</f>
        <v>500000</v>
      </c>
      <c r="F33" s="125">
        <f t="shared" si="2"/>
        <v>500000</v>
      </c>
    </row>
    <row r="34" spans="1:6" ht="12.75">
      <c r="A34" s="196" t="s">
        <v>179</v>
      </c>
      <c r="B34" s="157" t="s">
        <v>77</v>
      </c>
      <c r="C34" s="157" t="s">
        <v>181</v>
      </c>
      <c r="D34" s="158"/>
      <c r="E34" s="140">
        <f t="shared" si="2"/>
        <v>500000</v>
      </c>
      <c r="F34" s="140">
        <f t="shared" si="2"/>
        <v>500000</v>
      </c>
    </row>
    <row r="35" spans="1:6" ht="12.75">
      <c r="A35" s="196" t="s">
        <v>306</v>
      </c>
      <c r="B35" s="157" t="s">
        <v>77</v>
      </c>
      <c r="C35" s="157" t="s">
        <v>308</v>
      </c>
      <c r="D35" s="158"/>
      <c r="E35" s="140">
        <f t="shared" si="2"/>
        <v>500000</v>
      </c>
      <c r="F35" s="140">
        <f t="shared" si="2"/>
        <v>500000</v>
      </c>
    </row>
    <row r="36" spans="1:6" ht="25.5">
      <c r="A36" s="162" t="s">
        <v>309</v>
      </c>
      <c r="B36" s="128" t="s">
        <v>77</v>
      </c>
      <c r="C36" s="128" t="s">
        <v>150</v>
      </c>
      <c r="D36" s="68"/>
      <c r="E36" s="132">
        <f t="shared" si="2"/>
        <v>500000</v>
      </c>
      <c r="F36" s="132">
        <f t="shared" si="2"/>
        <v>500000</v>
      </c>
    </row>
    <row r="37" spans="1:6" ht="12.75">
      <c r="A37" s="164" t="s">
        <v>310</v>
      </c>
      <c r="B37" s="149" t="s">
        <v>77</v>
      </c>
      <c r="C37" s="149" t="s">
        <v>150</v>
      </c>
      <c r="D37" s="150" t="s">
        <v>311</v>
      </c>
      <c r="E37" s="153">
        <f t="shared" si="2"/>
        <v>500000</v>
      </c>
      <c r="F37" s="153">
        <f t="shared" si="2"/>
        <v>500000</v>
      </c>
    </row>
    <row r="38" spans="1:6" ht="12.75">
      <c r="A38" s="163" t="s">
        <v>312</v>
      </c>
      <c r="B38" s="128" t="s">
        <v>77</v>
      </c>
      <c r="C38" s="128" t="s">
        <v>150</v>
      </c>
      <c r="D38" s="68" t="s">
        <v>260</v>
      </c>
      <c r="E38" s="132">
        <v>500000</v>
      </c>
      <c r="F38" s="132">
        <v>500000</v>
      </c>
    </row>
    <row r="39" spans="1:6" ht="12.75">
      <c r="A39" s="199" t="s">
        <v>180</v>
      </c>
      <c r="B39" s="131" t="s">
        <v>76</v>
      </c>
      <c r="C39" s="131"/>
      <c r="D39" s="120"/>
      <c r="E39" s="125">
        <f>E40+E45</f>
        <v>1213872</v>
      </c>
      <c r="F39" s="125">
        <f>F40+F45</f>
        <v>1213872</v>
      </c>
    </row>
    <row r="40" spans="1:6" ht="12.75">
      <c r="A40" s="198" t="s">
        <v>179</v>
      </c>
      <c r="B40" s="157" t="s">
        <v>76</v>
      </c>
      <c r="C40" s="157" t="s">
        <v>305</v>
      </c>
      <c r="D40" s="158"/>
      <c r="E40" s="140">
        <f aca="true" t="shared" si="3" ref="E40:F43">E41</f>
        <v>0</v>
      </c>
      <c r="F40" s="140">
        <f t="shared" si="3"/>
        <v>0</v>
      </c>
    </row>
    <row r="41" spans="1:6" ht="12.75">
      <c r="A41" s="146" t="s">
        <v>306</v>
      </c>
      <c r="B41" s="128" t="s">
        <v>76</v>
      </c>
      <c r="C41" s="128" t="s">
        <v>146</v>
      </c>
      <c r="D41" s="68"/>
      <c r="E41" s="132">
        <f t="shared" si="3"/>
        <v>0</v>
      </c>
      <c r="F41" s="132">
        <f t="shared" si="3"/>
        <v>0</v>
      </c>
    </row>
    <row r="42" spans="1:6" ht="38.25">
      <c r="A42" s="185" t="s">
        <v>313</v>
      </c>
      <c r="B42" s="157" t="s">
        <v>76</v>
      </c>
      <c r="C42" s="157" t="s">
        <v>233</v>
      </c>
      <c r="D42" s="158"/>
      <c r="E42" s="140">
        <f t="shared" si="3"/>
        <v>0</v>
      </c>
      <c r="F42" s="140">
        <f t="shared" si="3"/>
        <v>0</v>
      </c>
    </row>
    <row r="43" spans="1:6" ht="25.5">
      <c r="A43" s="195" t="s">
        <v>304</v>
      </c>
      <c r="B43" s="149" t="s">
        <v>76</v>
      </c>
      <c r="C43" s="149" t="s">
        <v>233</v>
      </c>
      <c r="D43" s="150" t="s">
        <v>227</v>
      </c>
      <c r="E43" s="153">
        <f t="shared" si="3"/>
        <v>0</v>
      </c>
      <c r="F43" s="153">
        <f t="shared" si="3"/>
        <v>0</v>
      </c>
    </row>
    <row r="44" spans="1:6" ht="25.5">
      <c r="A44" s="63" t="s">
        <v>177</v>
      </c>
      <c r="B44" s="71" t="s">
        <v>76</v>
      </c>
      <c r="C44" s="71" t="s">
        <v>233</v>
      </c>
      <c r="D44" s="69" t="s">
        <v>141</v>
      </c>
      <c r="E44" s="127">
        <v>0</v>
      </c>
      <c r="F44" s="127">
        <v>0</v>
      </c>
    </row>
    <row r="45" spans="1:6" ht="38.25">
      <c r="A45" s="167" t="s">
        <v>314</v>
      </c>
      <c r="B45" s="71" t="s">
        <v>76</v>
      </c>
      <c r="C45" s="71" t="s">
        <v>234</v>
      </c>
      <c r="D45" s="69"/>
      <c r="E45" s="127">
        <f>E46</f>
        <v>1213872</v>
      </c>
      <c r="F45" s="127">
        <f>F46</f>
        <v>1213872</v>
      </c>
    </row>
    <row r="46" spans="1:6" ht="38.25">
      <c r="A46" s="167" t="s">
        <v>315</v>
      </c>
      <c r="B46" s="71" t="s">
        <v>76</v>
      </c>
      <c r="C46" s="71" t="s">
        <v>235</v>
      </c>
      <c r="D46" s="69"/>
      <c r="E46" s="127">
        <f>E47</f>
        <v>1213872</v>
      </c>
      <c r="F46" s="127">
        <f>F47</f>
        <v>1213872</v>
      </c>
    </row>
    <row r="47" spans="1:6" ht="63.75">
      <c r="A47" s="163" t="s">
        <v>316</v>
      </c>
      <c r="B47" s="71" t="s">
        <v>76</v>
      </c>
      <c r="C47" s="71" t="s">
        <v>236</v>
      </c>
      <c r="D47" s="69"/>
      <c r="E47" s="127">
        <f>E48+E50</f>
        <v>1213872</v>
      </c>
      <c r="F47" s="127">
        <f>F48+F50</f>
        <v>1213872</v>
      </c>
    </row>
    <row r="48" spans="1:6" ht="51">
      <c r="A48" s="147" t="s">
        <v>299</v>
      </c>
      <c r="B48" s="149" t="s">
        <v>76</v>
      </c>
      <c r="C48" s="149" t="s">
        <v>236</v>
      </c>
      <c r="D48" s="150" t="s">
        <v>228</v>
      </c>
      <c r="E48" s="153">
        <f>E49</f>
        <v>1163872</v>
      </c>
      <c r="F48" s="153">
        <f>F49</f>
        <v>1163872</v>
      </c>
    </row>
    <row r="49" spans="1:6" ht="12.75">
      <c r="A49" s="162" t="s">
        <v>144</v>
      </c>
      <c r="B49" s="71" t="s">
        <v>76</v>
      </c>
      <c r="C49" s="71" t="s">
        <v>236</v>
      </c>
      <c r="D49" s="69" t="s">
        <v>145</v>
      </c>
      <c r="E49" s="127">
        <v>1163872</v>
      </c>
      <c r="F49" s="127">
        <v>1163872</v>
      </c>
    </row>
    <row r="50" spans="1:6" ht="25.5">
      <c r="A50" s="195" t="s">
        <v>304</v>
      </c>
      <c r="B50" s="149" t="s">
        <v>76</v>
      </c>
      <c r="C50" s="149" t="s">
        <v>236</v>
      </c>
      <c r="D50" s="150" t="s">
        <v>227</v>
      </c>
      <c r="E50" s="153">
        <f>E51</f>
        <v>50000</v>
      </c>
      <c r="F50" s="153">
        <f>F51</f>
        <v>50000</v>
      </c>
    </row>
    <row r="51" spans="1:6" ht="25.5">
      <c r="A51" s="63" t="s">
        <v>177</v>
      </c>
      <c r="B51" s="71" t="s">
        <v>76</v>
      </c>
      <c r="C51" s="71" t="s">
        <v>236</v>
      </c>
      <c r="D51" s="69" t="s">
        <v>141</v>
      </c>
      <c r="E51" s="127">
        <v>50000</v>
      </c>
      <c r="F51" s="127">
        <v>50000</v>
      </c>
    </row>
    <row r="52" spans="1:6" ht="12.75">
      <c r="A52" s="169" t="s">
        <v>288</v>
      </c>
      <c r="B52" s="72" t="s">
        <v>283</v>
      </c>
      <c r="C52" s="72"/>
      <c r="D52" s="67"/>
      <c r="E52" s="123">
        <f>E53+E68</f>
        <v>3000000</v>
      </c>
      <c r="F52" s="123">
        <f>F53+F68</f>
        <v>3000000</v>
      </c>
    </row>
    <row r="53" spans="1:6" ht="12.75">
      <c r="A53" s="184" t="s">
        <v>280</v>
      </c>
      <c r="B53" s="131" t="s">
        <v>130</v>
      </c>
      <c r="C53" s="131"/>
      <c r="D53" s="120"/>
      <c r="E53" s="125">
        <f>E54</f>
        <v>3000000</v>
      </c>
      <c r="F53" s="125">
        <f>F54</f>
        <v>3000000</v>
      </c>
    </row>
    <row r="54" spans="1:6" ht="38.25">
      <c r="A54" s="97" t="s">
        <v>169</v>
      </c>
      <c r="B54" s="157" t="s">
        <v>130</v>
      </c>
      <c r="C54" s="157" t="s">
        <v>182</v>
      </c>
      <c r="D54" s="158"/>
      <c r="E54" s="140">
        <f>E55</f>
        <v>3000000</v>
      </c>
      <c r="F54" s="140">
        <f>F55</f>
        <v>3000000</v>
      </c>
    </row>
    <row r="55" spans="1:6" ht="51">
      <c r="A55" s="178" t="s">
        <v>222</v>
      </c>
      <c r="B55" s="157" t="s">
        <v>130</v>
      </c>
      <c r="C55" s="157" t="s">
        <v>184</v>
      </c>
      <c r="D55" s="158"/>
      <c r="E55" s="140">
        <v>3000000</v>
      </c>
      <c r="F55" s="140">
        <v>3000000</v>
      </c>
    </row>
    <row r="56" spans="1:6" ht="51">
      <c r="A56" s="185" t="s">
        <v>268</v>
      </c>
      <c r="B56" s="157" t="s">
        <v>130</v>
      </c>
      <c r="C56" s="157" t="s">
        <v>256</v>
      </c>
      <c r="D56" s="158"/>
      <c r="E56" s="140">
        <f>E57</f>
        <v>0</v>
      </c>
      <c r="F56" s="140">
        <f>F57</f>
        <v>0</v>
      </c>
    </row>
    <row r="57" spans="1:6" ht="25.5">
      <c r="A57" s="195" t="s">
        <v>304</v>
      </c>
      <c r="B57" s="149" t="s">
        <v>130</v>
      </c>
      <c r="C57" s="149" t="s">
        <v>256</v>
      </c>
      <c r="D57" s="150" t="s">
        <v>227</v>
      </c>
      <c r="E57" s="153">
        <f>E58</f>
        <v>0</v>
      </c>
      <c r="F57" s="153">
        <f>F58</f>
        <v>0</v>
      </c>
    </row>
    <row r="58" spans="1:6" ht="25.5">
      <c r="A58" s="63" t="s">
        <v>177</v>
      </c>
      <c r="B58" s="157" t="s">
        <v>130</v>
      </c>
      <c r="C58" s="157" t="s">
        <v>256</v>
      </c>
      <c r="D58" s="158" t="s">
        <v>141</v>
      </c>
      <c r="E58" s="140">
        <v>0</v>
      </c>
      <c r="F58" s="140">
        <v>0</v>
      </c>
    </row>
    <row r="59" spans="1:6" ht="12.75">
      <c r="A59" s="185" t="s">
        <v>223</v>
      </c>
      <c r="B59" s="157" t="s">
        <v>130</v>
      </c>
      <c r="C59" s="157" t="s">
        <v>257</v>
      </c>
      <c r="D59" s="158"/>
      <c r="E59" s="140">
        <f>E60</f>
        <v>0</v>
      </c>
      <c r="F59" s="140">
        <f>F60</f>
        <v>0</v>
      </c>
    </row>
    <row r="60" spans="1:6" ht="25.5">
      <c r="A60" s="195" t="s">
        <v>304</v>
      </c>
      <c r="B60" s="149" t="s">
        <v>130</v>
      </c>
      <c r="C60" s="149" t="s">
        <v>257</v>
      </c>
      <c r="D60" s="150" t="s">
        <v>227</v>
      </c>
      <c r="E60" s="153">
        <f>E61</f>
        <v>0</v>
      </c>
      <c r="F60" s="153">
        <f>F61</f>
        <v>0</v>
      </c>
    </row>
    <row r="61" spans="1:6" ht="25.5">
      <c r="A61" s="63" t="s">
        <v>177</v>
      </c>
      <c r="B61" s="157" t="s">
        <v>130</v>
      </c>
      <c r="C61" s="157" t="s">
        <v>257</v>
      </c>
      <c r="D61" s="158" t="s">
        <v>141</v>
      </c>
      <c r="E61" s="140">
        <v>0</v>
      </c>
      <c r="F61" s="140">
        <v>0</v>
      </c>
    </row>
    <row r="62" spans="1:6" ht="12.75">
      <c r="A62" s="185" t="s">
        <v>248</v>
      </c>
      <c r="B62" s="157" t="s">
        <v>130</v>
      </c>
      <c r="C62" s="157" t="s">
        <v>258</v>
      </c>
      <c r="D62" s="158"/>
      <c r="E62" s="140">
        <f>E63</f>
        <v>0</v>
      </c>
      <c r="F62" s="140">
        <f>F63</f>
        <v>0</v>
      </c>
    </row>
    <row r="63" spans="1:6" ht="25.5">
      <c r="A63" s="195" t="s">
        <v>304</v>
      </c>
      <c r="B63" s="149" t="s">
        <v>130</v>
      </c>
      <c r="C63" s="149" t="s">
        <v>258</v>
      </c>
      <c r="D63" s="150" t="s">
        <v>227</v>
      </c>
      <c r="E63" s="153">
        <f>E64</f>
        <v>0</v>
      </c>
      <c r="F63" s="153">
        <f>F64</f>
        <v>0</v>
      </c>
    </row>
    <row r="64" spans="1:6" ht="25.5">
      <c r="A64" s="63" t="s">
        <v>177</v>
      </c>
      <c r="B64" s="157" t="s">
        <v>130</v>
      </c>
      <c r="C64" s="157" t="s">
        <v>258</v>
      </c>
      <c r="D64" s="158" t="s">
        <v>141</v>
      </c>
      <c r="E64" s="140">
        <v>0</v>
      </c>
      <c r="F64" s="140">
        <v>0</v>
      </c>
    </row>
    <row r="65" spans="1:6" ht="12.75">
      <c r="A65" s="97" t="s">
        <v>249</v>
      </c>
      <c r="B65" s="157" t="s">
        <v>130</v>
      </c>
      <c r="C65" s="157" t="s">
        <v>259</v>
      </c>
      <c r="D65" s="158"/>
      <c r="E65" s="140">
        <f>E66</f>
        <v>0</v>
      </c>
      <c r="F65" s="140">
        <f>F66</f>
        <v>0</v>
      </c>
    </row>
    <row r="66" spans="1:6" ht="25.5">
      <c r="A66" s="195" t="s">
        <v>304</v>
      </c>
      <c r="B66" s="149" t="s">
        <v>130</v>
      </c>
      <c r="C66" s="149" t="s">
        <v>259</v>
      </c>
      <c r="D66" s="150" t="s">
        <v>227</v>
      </c>
      <c r="E66" s="153">
        <f>E67</f>
        <v>0</v>
      </c>
      <c r="F66" s="153">
        <f>F67</f>
        <v>0</v>
      </c>
    </row>
    <row r="67" spans="1:6" ht="25.5">
      <c r="A67" s="63" t="s">
        <v>177</v>
      </c>
      <c r="B67" s="157" t="s">
        <v>130</v>
      </c>
      <c r="C67" s="157" t="s">
        <v>259</v>
      </c>
      <c r="D67" s="158" t="s">
        <v>141</v>
      </c>
      <c r="E67" s="140">
        <v>0</v>
      </c>
      <c r="F67" s="140">
        <v>0</v>
      </c>
    </row>
    <row r="68" spans="1:6" ht="12.75">
      <c r="A68" s="173" t="s">
        <v>34</v>
      </c>
      <c r="B68" s="131" t="s">
        <v>28</v>
      </c>
      <c r="C68" s="170"/>
      <c r="D68" s="131"/>
      <c r="E68" s="168">
        <f>E69</f>
        <v>0</v>
      </c>
      <c r="F68" s="168">
        <f>F69</f>
        <v>0</v>
      </c>
    </row>
    <row r="69" spans="1:6" ht="12.75">
      <c r="A69" s="179"/>
      <c r="B69" s="157" t="s">
        <v>28</v>
      </c>
      <c r="C69" s="202"/>
      <c r="D69" s="157"/>
      <c r="E69" s="203">
        <v>0</v>
      </c>
      <c r="F69" s="203">
        <v>0</v>
      </c>
    </row>
    <row r="70" spans="1:6" ht="12.75">
      <c r="A70" s="59" t="s">
        <v>151</v>
      </c>
      <c r="B70" s="72" t="s">
        <v>36</v>
      </c>
      <c r="C70" s="171"/>
      <c r="D70" s="67"/>
      <c r="E70" s="133">
        <f>E71+E93</f>
        <v>11203791</v>
      </c>
      <c r="F70" s="133">
        <f>F71+F93</f>
        <v>11223791</v>
      </c>
    </row>
    <row r="71" spans="1:6" ht="12.75">
      <c r="A71" s="173" t="s">
        <v>281</v>
      </c>
      <c r="B71" s="131" t="s">
        <v>19</v>
      </c>
      <c r="C71" s="170"/>
      <c r="D71" s="120"/>
      <c r="E71" s="168">
        <f>E72</f>
        <v>11203791</v>
      </c>
      <c r="F71" s="168">
        <f>F72</f>
        <v>11223791</v>
      </c>
    </row>
    <row r="72" spans="1:6" ht="38.25">
      <c r="A72" s="97" t="s">
        <v>169</v>
      </c>
      <c r="B72" s="157" t="s">
        <v>19</v>
      </c>
      <c r="C72" s="157" t="s">
        <v>182</v>
      </c>
      <c r="D72" s="158"/>
      <c r="E72" s="140">
        <f>E73</f>
        <v>11203791</v>
      </c>
      <c r="F72" s="140">
        <f>F73</f>
        <v>11223791</v>
      </c>
    </row>
    <row r="73" spans="1:6" ht="51">
      <c r="A73" s="176" t="s">
        <v>243</v>
      </c>
      <c r="B73" s="71" t="s">
        <v>19</v>
      </c>
      <c r="C73" s="71" t="s">
        <v>183</v>
      </c>
      <c r="D73" s="69"/>
      <c r="E73" s="127">
        <v>11203791</v>
      </c>
      <c r="F73" s="127">
        <v>11223791</v>
      </c>
    </row>
    <row r="74" spans="1:6" ht="51">
      <c r="A74" s="176" t="s">
        <v>261</v>
      </c>
      <c r="B74" s="71" t="s">
        <v>19</v>
      </c>
      <c r="C74" s="71" t="s">
        <v>237</v>
      </c>
      <c r="D74" s="69"/>
      <c r="E74" s="127">
        <f>E75</f>
        <v>0</v>
      </c>
      <c r="F74" s="127">
        <f>F75</f>
        <v>0</v>
      </c>
    </row>
    <row r="75" spans="1:6" ht="25.5">
      <c r="A75" s="195" t="s">
        <v>304</v>
      </c>
      <c r="B75" s="148" t="s">
        <v>19</v>
      </c>
      <c r="C75" s="148" t="s">
        <v>237</v>
      </c>
      <c r="D75" s="156" t="s">
        <v>227</v>
      </c>
      <c r="E75" s="153">
        <f>E76</f>
        <v>0</v>
      </c>
      <c r="F75" s="153">
        <f>F76</f>
        <v>0</v>
      </c>
    </row>
    <row r="76" spans="1:6" ht="25.5">
      <c r="A76" s="63" t="s">
        <v>177</v>
      </c>
      <c r="B76" s="74" t="s">
        <v>19</v>
      </c>
      <c r="C76" s="74" t="s">
        <v>237</v>
      </c>
      <c r="D76" s="66" t="s">
        <v>141</v>
      </c>
      <c r="E76" s="127">
        <v>0</v>
      </c>
      <c r="F76" s="127">
        <v>0</v>
      </c>
    </row>
    <row r="77" spans="1:6" ht="51">
      <c r="A77" s="176" t="s">
        <v>262</v>
      </c>
      <c r="B77" s="74" t="s">
        <v>19</v>
      </c>
      <c r="C77" s="74" t="s">
        <v>254</v>
      </c>
      <c r="D77" s="66"/>
      <c r="E77" s="127">
        <f>E78</f>
        <v>0</v>
      </c>
      <c r="F77" s="127">
        <f>F78</f>
        <v>0</v>
      </c>
    </row>
    <row r="78" spans="1:6" ht="25.5">
      <c r="A78" s="195" t="s">
        <v>304</v>
      </c>
      <c r="B78" s="148" t="s">
        <v>19</v>
      </c>
      <c r="C78" s="148" t="s">
        <v>254</v>
      </c>
      <c r="D78" s="156" t="s">
        <v>227</v>
      </c>
      <c r="E78" s="153">
        <f>E79</f>
        <v>0</v>
      </c>
      <c r="F78" s="153">
        <f>F79</f>
        <v>0</v>
      </c>
    </row>
    <row r="79" spans="1:6" ht="25.5">
      <c r="A79" s="63" t="s">
        <v>177</v>
      </c>
      <c r="B79" s="74" t="s">
        <v>19</v>
      </c>
      <c r="C79" s="74" t="s">
        <v>254</v>
      </c>
      <c r="D79" s="66" t="s">
        <v>141</v>
      </c>
      <c r="E79" s="127">
        <v>0</v>
      </c>
      <c r="F79" s="127">
        <v>0</v>
      </c>
    </row>
    <row r="80" spans="1:6" ht="51">
      <c r="A80" s="176" t="s">
        <v>263</v>
      </c>
      <c r="B80" s="74" t="s">
        <v>19</v>
      </c>
      <c r="C80" s="74" t="s">
        <v>255</v>
      </c>
      <c r="D80" s="66"/>
      <c r="E80" s="127">
        <f>E81</f>
        <v>0</v>
      </c>
      <c r="F80" s="127">
        <f>F81</f>
        <v>0</v>
      </c>
    </row>
    <row r="81" spans="1:6" ht="25.5">
      <c r="A81" s="195" t="s">
        <v>304</v>
      </c>
      <c r="B81" s="148" t="s">
        <v>19</v>
      </c>
      <c r="C81" s="148" t="s">
        <v>255</v>
      </c>
      <c r="D81" s="156" t="s">
        <v>227</v>
      </c>
      <c r="E81" s="153">
        <f>E82</f>
        <v>0</v>
      </c>
      <c r="F81" s="153">
        <f>F82</f>
        <v>0</v>
      </c>
    </row>
    <row r="82" spans="1:6" ht="25.5">
      <c r="A82" s="63" t="s">
        <v>177</v>
      </c>
      <c r="B82" s="74" t="s">
        <v>19</v>
      </c>
      <c r="C82" s="74" t="s">
        <v>255</v>
      </c>
      <c r="D82" s="66" t="s">
        <v>141</v>
      </c>
      <c r="E82" s="127">
        <v>0</v>
      </c>
      <c r="F82" s="127">
        <v>0</v>
      </c>
    </row>
    <row r="83" spans="1:6" ht="51">
      <c r="A83" s="176" t="s">
        <v>264</v>
      </c>
      <c r="B83" s="74" t="s">
        <v>19</v>
      </c>
      <c r="C83" s="74" t="s">
        <v>265</v>
      </c>
      <c r="D83" s="66"/>
      <c r="E83" s="127">
        <f>E84</f>
        <v>0</v>
      </c>
      <c r="F83" s="127">
        <f>F84</f>
        <v>0</v>
      </c>
    </row>
    <row r="84" spans="1:6" ht="25.5">
      <c r="A84" s="195" t="s">
        <v>304</v>
      </c>
      <c r="B84" s="148" t="s">
        <v>19</v>
      </c>
      <c r="C84" s="148" t="s">
        <v>265</v>
      </c>
      <c r="D84" s="156" t="s">
        <v>227</v>
      </c>
      <c r="E84" s="153">
        <f>E85</f>
        <v>0</v>
      </c>
      <c r="F84" s="153">
        <f>F85</f>
        <v>0</v>
      </c>
    </row>
    <row r="85" spans="1:6" ht="25.5">
      <c r="A85" s="63" t="s">
        <v>177</v>
      </c>
      <c r="B85" s="74" t="s">
        <v>19</v>
      </c>
      <c r="C85" s="74" t="s">
        <v>265</v>
      </c>
      <c r="D85" s="66" t="s">
        <v>141</v>
      </c>
      <c r="E85" s="127">
        <v>0</v>
      </c>
      <c r="F85" s="127">
        <v>0</v>
      </c>
    </row>
    <row r="86" spans="1:6" ht="51">
      <c r="A86" s="176" t="s">
        <v>267</v>
      </c>
      <c r="B86" s="74" t="s">
        <v>19</v>
      </c>
      <c r="C86" s="74" t="s">
        <v>266</v>
      </c>
      <c r="D86" s="66"/>
      <c r="E86" s="127">
        <f>E87+E90</f>
        <v>0</v>
      </c>
      <c r="F86" s="127">
        <f>F87+F90</f>
        <v>0</v>
      </c>
    </row>
    <row r="87" spans="1:6" ht="38.25">
      <c r="A87" s="177" t="s">
        <v>244</v>
      </c>
      <c r="B87" s="74" t="s">
        <v>19</v>
      </c>
      <c r="C87" s="74" t="s">
        <v>246</v>
      </c>
      <c r="D87" s="66"/>
      <c r="E87" s="127">
        <f>E88</f>
        <v>0</v>
      </c>
      <c r="F87" s="127">
        <f>F88</f>
        <v>0</v>
      </c>
    </row>
    <row r="88" spans="1:6" ht="25.5">
      <c r="A88" s="195" t="s">
        <v>304</v>
      </c>
      <c r="B88" s="148" t="s">
        <v>19</v>
      </c>
      <c r="C88" s="148" t="s">
        <v>246</v>
      </c>
      <c r="D88" s="156" t="s">
        <v>227</v>
      </c>
      <c r="E88" s="153">
        <f>E89</f>
        <v>0</v>
      </c>
      <c r="F88" s="153">
        <f>F89</f>
        <v>0</v>
      </c>
    </row>
    <row r="89" spans="1:6" ht="25.5">
      <c r="A89" s="63" t="s">
        <v>177</v>
      </c>
      <c r="B89" s="74" t="s">
        <v>19</v>
      </c>
      <c r="C89" s="66" t="s">
        <v>246</v>
      </c>
      <c r="D89" s="174">
        <v>240</v>
      </c>
      <c r="E89" s="127">
        <v>0</v>
      </c>
      <c r="F89" s="127">
        <v>0</v>
      </c>
    </row>
    <row r="90" spans="1:6" ht="38.25">
      <c r="A90" s="177" t="s">
        <v>245</v>
      </c>
      <c r="B90" s="74" t="s">
        <v>19</v>
      </c>
      <c r="C90" s="66" t="s">
        <v>247</v>
      </c>
      <c r="D90" s="174"/>
      <c r="E90" s="127">
        <f>E91</f>
        <v>0</v>
      </c>
      <c r="F90" s="127">
        <f>F91</f>
        <v>0</v>
      </c>
    </row>
    <row r="91" spans="1:6" ht="25.5">
      <c r="A91" s="195" t="s">
        <v>304</v>
      </c>
      <c r="B91" s="148" t="s">
        <v>19</v>
      </c>
      <c r="C91" s="156" t="s">
        <v>247</v>
      </c>
      <c r="D91" s="156" t="s">
        <v>227</v>
      </c>
      <c r="E91" s="153">
        <f>E92</f>
        <v>0</v>
      </c>
      <c r="F91" s="153">
        <f>F92</f>
        <v>0</v>
      </c>
    </row>
    <row r="92" spans="1:6" ht="25.5">
      <c r="A92" s="63" t="s">
        <v>177</v>
      </c>
      <c r="B92" s="74" t="s">
        <v>19</v>
      </c>
      <c r="C92" s="66" t="s">
        <v>247</v>
      </c>
      <c r="D92" s="174" t="s">
        <v>141</v>
      </c>
      <c r="E92" s="127">
        <v>0</v>
      </c>
      <c r="F92" s="127">
        <v>0</v>
      </c>
    </row>
    <row r="93" spans="1:6" ht="12.75">
      <c r="A93" s="173" t="s">
        <v>282</v>
      </c>
      <c r="B93" s="119" t="s">
        <v>242</v>
      </c>
      <c r="C93" s="181"/>
      <c r="D93" s="181"/>
      <c r="E93" s="182">
        <f>E94</f>
        <v>0</v>
      </c>
      <c r="F93" s="182">
        <f>F94</f>
        <v>0</v>
      </c>
    </row>
    <row r="94" spans="1:6" ht="51">
      <c r="A94" s="176" t="s">
        <v>318</v>
      </c>
      <c r="B94" s="136" t="s">
        <v>242</v>
      </c>
      <c r="C94" s="137" t="s">
        <v>250</v>
      </c>
      <c r="D94" s="137"/>
      <c r="E94" s="141">
        <f>E95+E98+E101</f>
        <v>0</v>
      </c>
      <c r="F94" s="141">
        <f>F95+F98+F101</f>
        <v>0</v>
      </c>
    </row>
    <row r="95" spans="1:6" ht="12.75">
      <c r="A95" s="176" t="s">
        <v>319</v>
      </c>
      <c r="B95" s="136" t="s">
        <v>242</v>
      </c>
      <c r="C95" s="137" t="s">
        <v>251</v>
      </c>
      <c r="D95" s="137"/>
      <c r="E95" s="141">
        <f>E96</f>
        <v>0</v>
      </c>
      <c r="F95" s="141">
        <f>F96</f>
        <v>0</v>
      </c>
    </row>
    <row r="96" spans="1:6" ht="25.5">
      <c r="A96" s="195" t="s">
        <v>304</v>
      </c>
      <c r="B96" s="148" t="s">
        <v>242</v>
      </c>
      <c r="C96" s="156" t="s">
        <v>251</v>
      </c>
      <c r="D96" s="156" t="s">
        <v>227</v>
      </c>
      <c r="E96" s="151">
        <f>E97</f>
        <v>0</v>
      </c>
      <c r="F96" s="151">
        <f>F97</f>
        <v>0</v>
      </c>
    </row>
    <row r="97" spans="1:6" ht="25.5">
      <c r="A97" s="63" t="s">
        <v>177</v>
      </c>
      <c r="B97" s="74" t="s">
        <v>242</v>
      </c>
      <c r="C97" s="74" t="s">
        <v>251</v>
      </c>
      <c r="D97" s="66" t="s">
        <v>141</v>
      </c>
      <c r="E97" s="134">
        <v>0</v>
      </c>
      <c r="F97" s="134">
        <v>0</v>
      </c>
    </row>
    <row r="98" spans="1:6" ht="12.75">
      <c r="A98" s="63" t="s">
        <v>320</v>
      </c>
      <c r="B98" s="74" t="s">
        <v>242</v>
      </c>
      <c r="C98" s="74" t="s">
        <v>252</v>
      </c>
      <c r="D98" s="66"/>
      <c r="E98" s="134">
        <f>E99</f>
        <v>0</v>
      </c>
      <c r="F98" s="134">
        <f>F99</f>
        <v>0</v>
      </c>
    </row>
    <row r="99" spans="1:6" ht="25.5">
      <c r="A99" s="195" t="s">
        <v>304</v>
      </c>
      <c r="B99" s="148" t="s">
        <v>242</v>
      </c>
      <c r="C99" s="148" t="s">
        <v>252</v>
      </c>
      <c r="D99" s="156" t="s">
        <v>227</v>
      </c>
      <c r="E99" s="151">
        <f>E100</f>
        <v>0</v>
      </c>
      <c r="F99" s="151">
        <f>F100</f>
        <v>0</v>
      </c>
    </row>
    <row r="100" spans="1:6" ht="25.5">
      <c r="A100" s="63" t="s">
        <v>177</v>
      </c>
      <c r="B100" s="74" t="s">
        <v>242</v>
      </c>
      <c r="C100" s="74" t="s">
        <v>252</v>
      </c>
      <c r="D100" s="66" t="s">
        <v>141</v>
      </c>
      <c r="E100" s="134">
        <v>0</v>
      </c>
      <c r="F100" s="134">
        <v>0</v>
      </c>
    </row>
    <row r="101" spans="1:6" ht="12.75">
      <c r="A101" s="63" t="s">
        <v>321</v>
      </c>
      <c r="B101" s="74" t="s">
        <v>242</v>
      </c>
      <c r="C101" s="74" t="s">
        <v>253</v>
      </c>
      <c r="D101" s="66"/>
      <c r="E101" s="134">
        <f>E102</f>
        <v>0</v>
      </c>
      <c r="F101" s="134">
        <f>F102</f>
        <v>0</v>
      </c>
    </row>
    <row r="102" spans="1:6" ht="25.5">
      <c r="A102" s="195" t="s">
        <v>304</v>
      </c>
      <c r="B102" s="148" t="s">
        <v>242</v>
      </c>
      <c r="C102" s="148" t="s">
        <v>253</v>
      </c>
      <c r="D102" s="156" t="s">
        <v>227</v>
      </c>
      <c r="E102" s="151">
        <f>E103</f>
        <v>0</v>
      </c>
      <c r="F102" s="151">
        <f>F103</f>
        <v>0</v>
      </c>
    </row>
    <row r="103" spans="1:6" ht="25.5">
      <c r="A103" s="63" t="s">
        <v>177</v>
      </c>
      <c r="B103" s="74" t="s">
        <v>242</v>
      </c>
      <c r="C103" s="74" t="s">
        <v>253</v>
      </c>
      <c r="D103" s="66" t="s">
        <v>141</v>
      </c>
      <c r="E103" s="134">
        <v>0</v>
      </c>
      <c r="F103" s="134">
        <v>0</v>
      </c>
    </row>
    <row r="104" spans="1:6" ht="12.75">
      <c r="A104" s="91" t="s">
        <v>289</v>
      </c>
      <c r="B104" s="73" t="s">
        <v>284</v>
      </c>
      <c r="C104" s="73"/>
      <c r="D104" s="180"/>
      <c r="E104" s="130">
        <f>E105</f>
        <v>13229995</v>
      </c>
      <c r="F104" s="130">
        <f>F105</f>
        <v>13229995</v>
      </c>
    </row>
    <row r="105" spans="1:6" ht="12.75">
      <c r="A105" s="173" t="s">
        <v>292</v>
      </c>
      <c r="B105" s="119" t="s">
        <v>12</v>
      </c>
      <c r="C105" s="119"/>
      <c r="D105" s="181"/>
      <c r="E105" s="182">
        <f>E106</f>
        <v>13229995</v>
      </c>
      <c r="F105" s="182">
        <f>F106</f>
        <v>13229995</v>
      </c>
    </row>
    <row r="106" spans="1:6" ht="25.5">
      <c r="A106" s="89" t="s">
        <v>152</v>
      </c>
      <c r="B106" s="74" t="s">
        <v>12</v>
      </c>
      <c r="C106" s="74" t="s">
        <v>153</v>
      </c>
      <c r="D106" s="66"/>
      <c r="E106" s="141">
        <f>E107+E111</f>
        <v>13229995</v>
      </c>
      <c r="F106" s="141">
        <f>F107+F111</f>
        <v>13229995</v>
      </c>
    </row>
    <row r="107" spans="1:6" ht="38.25">
      <c r="A107" s="187" t="s">
        <v>229</v>
      </c>
      <c r="B107" s="74" t="s">
        <v>12</v>
      </c>
      <c r="C107" s="74" t="s">
        <v>238</v>
      </c>
      <c r="D107" s="66"/>
      <c r="E107" s="141">
        <f aca="true" t="shared" si="4" ref="E107:F109">E108</f>
        <v>4474995</v>
      </c>
      <c r="F107" s="141">
        <f t="shared" si="4"/>
        <v>4474995</v>
      </c>
    </row>
    <row r="108" spans="1:6" ht="51">
      <c r="A108" s="187" t="s">
        <v>239</v>
      </c>
      <c r="B108" s="74" t="s">
        <v>12</v>
      </c>
      <c r="C108" s="74" t="s">
        <v>155</v>
      </c>
      <c r="D108" s="66"/>
      <c r="E108" s="141">
        <f t="shared" si="4"/>
        <v>4474995</v>
      </c>
      <c r="F108" s="141">
        <f t="shared" si="4"/>
        <v>4474995</v>
      </c>
    </row>
    <row r="109" spans="1:6" ht="25.5">
      <c r="A109" s="164" t="s">
        <v>322</v>
      </c>
      <c r="B109" s="148" t="s">
        <v>12</v>
      </c>
      <c r="C109" s="148" t="s">
        <v>155</v>
      </c>
      <c r="D109" s="156" t="s">
        <v>232</v>
      </c>
      <c r="E109" s="151">
        <f t="shared" si="4"/>
        <v>4474995</v>
      </c>
      <c r="F109" s="151">
        <f t="shared" si="4"/>
        <v>4474995</v>
      </c>
    </row>
    <row r="110" spans="1:6" ht="12.75">
      <c r="A110" s="187" t="s">
        <v>154</v>
      </c>
      <c r="B110" s="74" t="s">
        <v>12</v>
      </c>
      <c r="C110" s="74" t="s">
        <v>155</v>
      </c>
      <c r="D110" s="66" t="s">
        <v>156</v>
      </c>
      <c r="E110" s="141">
        <v>4474995</v>
      </c>
      <c r="F110" s="141">
        <v>4474995</v>
      </c>
    </row>
    <row r="111" spans="1:6" ht="51">
      <c r="A111" s="187" t="s">
        <v>327</v>
      </c>
      <c r="B111" s="74" t="s">
        <v>12</v>
      </c>
      <c r="C111" s="74" t="s">
        <v>157</v>
      </c>
      <c r="D111" s="66"/>
      <c r="E111" s="141">
        <f>E112+E115</f>
        <v>8755000</v>
      </c>
      <c r="F111" s="141">
        <f>F112+F115</f>
        <v>8755000</v>
      </c>
    </row>
    <row r="112" spans="1:6" ht="63.75">
      <c r="A112" s="175" t="s">
        <v>230</v>
      </c>
      <c r="B112" s="74" t="s">
        <v>12</v>
      </c>
      <c r="C112" s="74" t="s">
        <v>159</v>
      </c>
      <c r="D112" s="66"/>
      <c r="E112" s="141">
        <f>E113</f>
        <v>7455000</v>
      </c>
      <c r="F112" s="141">
        <f>F113</f>
        <v>7455000</v>
      </c>
    </row>
    <row r="113" spans="1:6" ht="25.5">
      <c r="A113" s="164" t="s">
        <v>322</v>
      </c>
      <c r="B113" s="148" t="s">
        <v>12</v>
      </c>
      <c r="C113" s="148" t="s">
        <v>159</v>
      </c>
      <c r="D113" s="156" t="s">
        <v>232</v>
      </c>
      <c r="E113" s="151">
        <f>E114</f>
        <v>7455000</v>
      </c>
      <c r="F113" s="151">
        <f>F114</f>
        <v>7455000</v>
      </c>
    </row>
    <row r="114" spans="1:6" ht="12.75">
      <c r="A114" s="89" t="s">
        <v>158</v>
      </c>
      <c r="B114" s="74" t="s">
        <v>12</v>
      </c>
      <c r="C114" s="74" t="s">
        <v>159</v>
      </c>
      <c r="D114" s="66" t="s">
        <v>156</v>
      </c>
      <c r="E114" s="141">
        <v>7455000</v>
      </c>
      <c r="F114" s="141">
        <v>7455000</v>
      </c>
    </row>
    <row r="115" spans="1:6" ht="25.5">
      <c r="A115" s="188" t="s">
        <v>269</v>
      </c>
      <c r="B115" s="136" t="s">
        <v>12</v>
      </c>
      <c r="C115" s="136" t="s">
        <v>271</v>
      </c>
      <c r="D115" s="137"/>
      <c r="E115" s="141" t="str">
        <f aca="true" t="shared" si="5" ref="E115:F117">E116</f>
        <v>1300000,0</v>
      </c>
      <c r="F115" s="141">
        <f t="shared" si="5"/>
        <v>1300000</v>
      </c>
    </row>
    <row r="116" spans="1:6" ht="38.25">
      <c r="A116" s="63" t="s">
        <v>317</v>
      </c>
      <c r="B116" s="136" t="s">
        <v>12</v>
      </c>
      <c r="C116" s="136" t="s">
        <v>270</v>
      </c>
      <c r="D116" s="137"/>
      <c r="E116" s="141" t="str">
        <f t="shared" si="5"/>
        <v>1300000,0</v>
      </c>
      <c r="F116" s="141">
        <f t="shared" si="5"/>
        <v>1300000</v>
      </c>
    </row>
    <row r="117" spans="1:6" ht="25.5">
      <c r="A117" s="195" t="s">
        <v>304</v>
      </c>
      <c r="B117" s="148" t="s">
        <v>12</v>
      </c>
      <c r="C117" s="148" t="s">
        <v>270</v>
      </c>
      <c r="D117" s="156" t="s">
        <v>227</v>
      </c>
      <c r="E117" s="151" t="str">
        <f t="shared" si="5"/>
        <v>1300000,0</v>
      </c>
      <c r="F117" s="151">
        <f t="shared" si="5"/>
        <v>1300000</v>
      </c>
    </row>
    <row r="118" spans="1:6" ht="25.5">
      <c r="A118" s="63" t="s">
        <v>177</v>
      </c>
      <c r="B118" s="74" t="s">
        <v>12</v>
      </c>
      <c r="C118" s="74" t="s">
        <v>270</v>
      </c>
      <c r="D118" s="66" t="s">
        <v>141</v>
      </c>
      <c r="E118" s="141" t="s">
        <v>189</v>
      </c>
      <c r="F118" s="141">
        <v>1300000</v>
      </c>
    </row>
    <row r="119" spans="1:6" ht="12.75">
      <c r="A119" s="200" t="s">
        <v>290</v>
      </c>
      <c r="B119" s="74" t="s">
        <v>323</v>
      </c>
      <c r="C119" s="74"/>
      <c r="D119" s="66"/>
      <c r="E119" s="141">
        <f>E120+E126</f>
        <v>800000</v>
      </c>
      <c r="F119" s="141">
        <f>F120+F126</f>
        <v>800000</v>
      </c>
    </row>
    <row r="120" spans="1:6" ht="12.75">
      <c r="A120" s="199" t="s">
        <v>285</v>
      </c>
      <c r="B120" s="119" t="s">
        <v>187</v>
      </c>
      <c r="C120" s="119"/>
      <c r="D120" s="181"/>
      <c r="E120" s="182">
        <f aca="true" t="shared" si="6" ref="E120:F124">E121</f>
        <v>800000</v>
      </c>
      <c r="F120" s="182">
        <f t="shared" si="6"/>
        <v>800000</v>
      </c>
    </row>
    <row r="121" spans="1:6" ht="38.25">
      <c r="A121" s="166" t="s">
        <v>162</v>
      </c>
      <c r="B121" s="136" t="s">
        <v>187</v>
      </c>
      <c r="C121" s="71" t="s">
        <v>163</v>
      </c>
      <c r="D121" s="137"/>
      <c r="E121" s="141">
        <f t="shared" si="6"/>
        <v>800000</v>
      </c>
      <c r="F121" s="141">
        <f t="shared" si="6"/>
        <v>800000</v>
      </c>
    </row>
    <row r="122" spans="1:6" ht="38.25">
      <c r="A122" s="166" t="s">
        <v>272</v>
      </c>
      <c r="B122" s="136" t="s">
        <v>187</v>
      </c>
      <c r="C122" s="71" t="s">
        <v>273</v>
      </c>
      <c r="D122" s="137"/>
      <c r="E122" s="141">
        <f t="shared" si="6"/>
        <v>800000</v>
      </c>
      <c r="F122" s="141">
        <f t="shared" si="6"/>
        <v>800000</v>
      </c>
    </row>
    <row r="123" spans="1:6" ht="51">
      <c r="A123" s="166" t="s">
        <v>186</v>
      </c>
      <c r="B123" s="136" t="s">
        <v>187</v>
      </c>
      <c r="C123" s="71" t="s">
        <v>275</v>
      </c>
      <c r="D123" s="137"/>
      <c r="E123" s="141">
        <f t="shared" si="6"/>
        <v>800000</v>
      </c>
      <c r="F123" s="141">
        <f t="shared" si="6"/>
        <v>800000</v>
      </c>
    </row>
    <row r="124" spans="1:6" ht="25.5">
      <c r="A124" s="164" t="s">
        <v>322</v>
      </c>
      <c r="B124" s="148" t="s">
        <v>187</v>
      </c>
      <c r="C124" s="149" t="s">
        <v>275</v>
      </c>
      <c r="D124" s="156" t="s">
        <v>232</v>
      </c>
      <c r="E124" s="151">
        <f t="shared" si="6"/>
        <v>800000</v>
      </c>
      <c r="F124" s="151">
        <f t="shared" si="6"/>
        <v>800000</v>
      </c>
    </row>
    <row r="125" spans="1:6" ht="12.75">
      <c r="A125" s="172" t="s">
        <v>164</v>
      </c>
      <c r="B125" s="71" t="s">
        <v>187</v>
      </c>
      <c r="C125" s="71" t="s">
        <v>275</v>
      </c>
      <c r="D125" s="71" t="s">
        <v>165</v>
      </c>
      <c r="E125" s="127">
        <v>800000</v>
      </c>
      <c r="F125" s="127">
        <v>800000</v>
      </c>
    </row>
    <row r="126" spans="1:6" ht="12.75">
      <c r="A126" s="199" t="s">
        <v>293</v>
      </c>
      <c r="B126" s="131" t="s">
        <v>276</v>
      </c>
      <c r="C126" s="131"/>
      <c r="D126" s="131"/>
      <c r="E126" s="125">
        <f aca="true" t="shared" si="7" ref="E126:F130">E127</f>
        <v>0</v>
      </c>
      <c r="F126" s="125">
        <f t="shared" si="7"/>
        <v>0</v>
      </c>
    </row>
    <row r="127" spans="1:6" ht="12.75">
      <c r="A127" s="198" t="s">
        <v>179</v>
      </c>
      <c r="B127" s="128" t="s">
        <v>10</v>
      </c>
      <c r="C127" s="128" t="s">
        <v>305</v>
      </c>
      <c r="D127" s="68"/>
      <c r="E127" s="145">
        <f t="shared" si="7"/>
        <v>0</v>
      </c>
      <c r="F127" s="145">
        <f t="shared" si="7"/>
        <v>0</v>
      </c>
    </row>
    <row r="128" spans="1:6" ht="12.75">
      <c r="A128" s="146" t="s">
        <v>306</v>
      </c>
      <c r="B128" s="128" t="s">
        <v>10</v>
      </c>
      <c r="C128" s="128" t="s">
        <v>146</v>
      </c>
      <c r="D128" s="68"/>
      <c r="E128" s="145">
        <f t="shared" si="7"/>
        <v>0</v>
      </c>
      <c r="F128" s="145">
        <f t="shared" si="7"/>
        <v>0</v>
      </c>
    </row>
    <row r="129" spans="1:6" ht="38.25">
      <c r="A129" s="97" t="s">
        <v>324</v>
      </c>
      <c r="B129" s="157" t="s">
        <v>276</v>
      </c>
      <c r="C129" s="157" t="s">
        <v>277</v>
      </c>
      <c r="D129" s="157"/>
      <c r="E129" s="193">
        <f t="shared" si="7"/>
        <v>0</v>
      </c>
      <c r="F129" s="193">
        <f t="shared" si="7"/>
        <v>0</v>
      </c>
    </row>
    <row r="130" spans="1:6" ht="12.75">
      <c r="A130" s="190"/>
      <c r="B130" s="148" t="s">
        <v>276</v>
      </c>
      <c r="C130" s="148" t="s">
        <v>277</v>
      </c>
      <c r="D130" s="148"/>
      <c r="E130" s="191">
        <f t="shared" si="7"/>
        <v>0</v>
      </c>
      <c r="F130" s="191">
        <f t="shared" si="7"/>
        <v>0</v>
      </c>
    </row>
    <row r="131" spans="1:6" ht="12.75">
      <c r="A131" s="89"/>
      <c r="B131" s="74" t="s">
        <v>276</v>
      </c>
      <c r="C131" s="74" t="s">
        <v>277</v>
      </c>
      <c r="D131" s="74"/>
      <c r="E131" s="192">
        <v>0</v>
      </c>
      <c r="F131" s="192">
        <v>0</v>
      </c>
    </row>
    <row r="132" spans="1:6" ht="15.75">
      <c r="A132" s="201" t="s">
        <v>291</v>
      </c>
      <c r="B132" s="73" t="s">
        <v>160</v>
      </c>
      <c r="C132" s="189"/>
      <c r="D132" s="180"/>
      <c r="E132" s="183">
        <f>E133</f>
        <v>9470000</v>
      </c>
      <c r="F132" s="183">
        <f>F133</f>
        <v>9470000</v>
      </c>
    </row>
    <row r="133" spans="1:6" ht="12.75">
      <c r="A133" s="173" t="s">
        <v>161</v>
      </c>
      <c r="B133" s="131" t="s">
        <v>75</v>
      </c>
      <c r="C133" s="131"/>
      <c r="D133" s="131"/>
      <c r="E133" s="168">
        <f>E134</f>
        <v>9470000</v>
      </c>
      <c r="F133" s="168">
        <f>F134</f>
        <v>9470000</v>
      </c>
    </row>
    <row r="134" spans="1:6" ht="38.25">
      <c r="A134" s="166" t="s">
        <v>162</v>
      </c>
      <c r="B134" s="71" t="s">
        <v>75</v>
      </c>
      <c r="C134" s="71" t="s">
        <v>163</v>
      </c>
      <c r="D134" s="71"/>
      <c r="E134" s="127">
        <f>E135+E139</f>
        <v>9470000</v>
      </c>
      <c r="F134" s="127">
        <f>F135+F139</f>
        <v>9470000</v>
      </c>
    </row>
    <row r="135" spans="1:6" ht="51">
      <c r="A135" s="166" t="s">
        <v>170</v>
      </c>
      <c r="B135" s="71" t="s">
        <v>75</v>
      </c>
      <c r="C135" s="71" t="s">
        <v>240</v>
      </c>
      <c r="D135" s="71"/>
      <c r="E135" s="127">
        <f aca="true" t="shared" si="8" ref="E135:F137">E136</f>
        <v>8970000</v>
      </c>
      <c r="F135" s="127">
        <f t="shared" si="8"/>
        <v>8970000</v>
      </c>
    </row>
    <row r="136" spans="1:6" ht="51">
      <c r="A136" s="166" t="s">
        <v>171</v>
      </c>
      <c r="B136" s="71" t="s">
        <v>75</v>
      </c>
      <c r="C136" s="71" t="s">
        <v>241</v>
      </c>
      <c r="D136" s="71"/>
      <c r="E136" s="127">
        <f t="shared" si="8"/>
        <v>8970000</v>
      </c>
      <c r="F136" s="127">
        <f t="shared" si="8"/>
        <v>8970000</v>
      </c>
    </row>
    <row r="137" spans="1:6" ht="25.5">
      <c r="A137" s="164" t="s">
        <v>322</v>
      </c>
      <c r="B137" s="149" t="s">
        <v>75</v>
      </c>
      <c r="C137" s="149" t="s">
        <v>241</v>
      </c>
      <c r="D137" s="149" t="s">
        <v>232</v>
      </c>
      <c r="E137" s="153">
        <f t="shared" si="8"/>
        <v>8970000</v>
      </c>
      <c r="F137" s="153">
        <f t="shared" si="8"/>
        <v>8970000</v>
      </c>
    </row>
    <row r="138" spans="1:6" ht="12.75">
      <c r="A138" s="172" t="s">
        <v>164</v>
      </c>
      <c r="B138" s="71" t="s">
        <v>75</v>
      </c>
      <c r="C138" s="71" t="s">
        <v>241</v>
      </c>
      <c r="D138" s="71" t="s">
        <v>165</v>
      </c>
      <c r="E138" s="127">
        <v>8970000</v>
      </c>
      <c r="F138" s="127">
        <v>8970000</v>
      </c>
    </row>
    <row r="139" spans="1:6" ht="38.25">
      <c r="A139" s="166" t="s">
        <v>272</v>
      </c>
      <c r="B139" s="71" t="s">
        <v>75</v>
      </c>
      <c r="C139" s="157" t="s">
        <v>273</v>
      </c>
      <c r="D139" s="71"/>
      <c r="E139" s="127">
        <f aca="true" t="shared" si="9" ref="E139:F141">E140</f>
        <v>500000</v>
      </c>
      <c r="F139" s="127">
        <f t="shared" si="9"/>
        <v>500000</v>
      </c>
    </row>
    <row r="140" spans="1:6" ht="38.25">
      <c r="A140" s="166" t="s">
        <v>185</v>
      </c>
      <c r="B140" s="71" t="s">
        <v>75</v>
      </c>
      <c r="C140" s="157" t="s">
        <v>274</v>
      </c>
      <c r="D140" s="71"/>
      <c r="E140" s="127">
        <f t="shared" si="9"/>
        <v>500000</v>
      </c>
      <c r="F140" s="127">
        <f t="shared" si="9"/>
        <v>500000</v>
      </c>
    </row>
    <row r="141" spans="1:6" ht="25.5">
      <c r="A141" s="195" t="s">
        <v>304</v>
      </c>
      <c r="B141" s="149" t="s">
        <v>75</v>
      </c>
      <c r="C141" s="149" t="s">
        <v>274</v>
      </c>
      <c r="D141" s="149" t="s">
        <v>227</v>
      </c>
      <c r="E141" s="153">
        <f t="shared" si="9"/>
        <v>500000</v>
      </c>
      <c r="F141" s="153">
        <f t="shared" si="9"/>
        <v>500000</v>
      </c>
    </row>
    <row r="142" spans="1:6" ht="25.5">
      <c r="A142" s="63" t="s">
        <v>177</v>
      </c>
      <c r="B142" s="71" t="s">
        <v>75</v>
      </c>
      <c r="C142" s="71" t="s">
        <v>274</v>
      </c>
      <c r="D142" s="71" t="s">
        <v>141</v>
      </c>
      <c r="E142" s="127">
        <v>500000</v>
      </c>
      <c r="F142" s="127">
        <v>500000</v>
      </c>
    </row>
    <row r="143" spans="1:6" ht="12.75">
      <c r="A143" s="34" t="s">
        <v>52</v>
      </c>
      <c r="B143" s="71"/>
      <c r="C143" s="70"/>
      <c r="D143" s="72"/>
      <c r="E143" s="133">
        <f>E132+E119+E104+E70+E52+E11</f>
        <v>52025000</v>
      </c>
      <c r="F143" s="133">
        <f>F132+F119+F104+F70+F52+F11</f>
        <v>52045000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71"/>
  <sheetViews>
    <sheetView zoomScale="150" zoomScaleNormal="150" zoomScalePageLayoutView="0" workbookViewId="0" topLeftCell="D1">
      <selection activeCell="C4" sqref="C4:C5"/>
    </sheetView>
  </sheetViews>
  <sheetFormatPr defaultColWidth="9.140625" defaultRowHeight="12.75"/>
  <cols>
    <col min="1" max="1" width="0.85546875" style="0" customWidth="1"/>
    <col min="2" max="2" width="73.00390625" style="0" customWidth="1"/>
    <col min="3" max="3" width="9.28125" style="0" bestFit="1" customWidth="1"/>
    <col min="4" max="4" width="8.57421875" style="0" customWidth="1"/>
    <col min="5" max="5" width="10.421875" style="0" customWidth="1"/>
    <col min="6" max="6" width="13.140625" style="0" customWidth="1"/>
  </cols>
  <sheetData>
    <row r="1" spans="2:6" ht="15">
      <c r="B1" s="86"/>
      <c r="C1" s="204"/>
      <c r="D1" s="204"/>
      <c r="F1" s="204"/>
    </row>
    <row r="2" spans="1:20" ht="12.75">
      <c r="A2" s="64"/>
      <c r="B2" s="265" t="s">
        <v>336</v>
      </c>
      <c r="C2" s="266"/>
      <c r="D2" s="267"/>
      <c r="E2" s="265"/>
      <c r="F2" s="267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</row>
    <row r="3" spans="2:20" ht="12.75">
      <c r="B3" s="265" t="s">
        <v>224</v>
      </c>
      <c r="C3" s="266"/>
      <c r="D3" s="267"/>
      <c r="E3" s="265"/>
      <c r="F3" s="267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</row>
    <row r="4" spans="2:20" ht="12.75">
      <c r="B4" s="268"/>
      <c r="C4" s="268"/>
      <c r="D4" s="267"/>
      <c r="E4" s="268"/>
      <c r="F4" s="267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</row>
    <row r="5" spans="2:20" ht="24">
      <c r="B5" s="269" t="s">
        <v>325</v>
      </c>
      <c r="C5" s="266"/>
      <c r="D5" s="266"/>
      <c r="E5" s="265"/>
      <c r="F5" s="266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</row>
    <row r="6" spans="2:20" ht="12.75">
      <c r="B6" s="265" t="s">
        <v>226</v>
      </c>
      <c r="C6" s="266"/>
      <c r="D6" s="266"/>
      <c r="E6" s="265"/>
      <c r="F6" s="266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</row>
    <row r="7" spans="2:20" ht="12.75">
      <c r="B7" s="270" t="s">
        <v>21</v>
      </c>
      <c r="C7" s="271" t="s">
        <v>25</v>
      </c>
      <c r="D7" s="271" t="s">
        <v>14</v>
      </c>
      <c r="E7" s="271" t="s">
        <v>23</v>
      </c>
      <c r="F7" s="271" t="s">
        <v>3</v>
      </c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</row>
    <row r="8" spans="2:20" ht="12.75">
      <c r="B8" s="270" t="s">
        <v>22</v>
      </c>
      <c r="C8" s="271" t="s">
        <v>26</v>
      </c>
      <c r="D8" s="272" t="s">
        <v>27</v>
      </c>
      <c r="E8" s="271" t="s">
        <v>24</v>
      </c>
      <c r="F8" s="273" t="s">
        <v>74</v>
      </c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</row>
    <row r="9" spans="2:20" ht="24">
      <c r="B9" s="214" t="s">
        <v>169</v>
      </c>
      <c r="C9" s="274" t="s">
        <v>182</v>
      </c>
      <c r="D9" s="275"/>
      <c r="E9" s="274"/>
      <c r="F9" s="276">
        <f>F10+F31+F52+F63</f>
        <v>18379817</v>
      </c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</row>
    <row r="10" spans="2:20" ht="36">
      <c r="B10" s="218" t="s">
        <v>243</v>
      </c>
      <c r="C10" s="277" t="s">
        <v>183</v>
      </c>
      <c r="D10" s="278"/>
      <c r="E10" s="277"/>
      <c r="F10" s="279">
        <v>13379817</v>
      </c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</row>
    <row r="11" spans="2:20" ht="36">
      <c r="B11" s="218" t="s">
        <v>261</v>
      </c>
      <c r="C11" s="277" t="s">
        <v>237</v>
      </c>
      <c r="D11" s="278"/>
      <c r="E11" s="277"/>
      <c r="F11" s="279">
        <f>F12</f>
        <v>0</v>
      </c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</row>
    <row r="12" spans="2:20" ht="12.75">
      <c r="B12" s="247" t="s">
        <v>304</v>
      </c>
      <c r="C12" s="280" t="s">
        <v>237</v>
      </c>
      <c r="D12" s="281" t="s">
        <v>227</v>
      </c>
      <c r="E12" s="280"/>
      <c r="F12" s="282">
        <f>F13</f>
        <v>0</v>
      </c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</row>
    <row r="13" spans="2:20" ht="12.75">
      <c r="B13" s="226" t="s">
        <v>177</v>
      </c>
      <c r="C13" s="277" t="s">
        <v>237</v>
      </c>
      <c r="D13" s="278" t="s">
        <v>141</v>
      </c>
      <c r="E13" s="277"/>
      <c r="F13" s="279">
        <f>F14</f>
        <v>0</v>
      </c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</row>
    <row r="14" spans="2:20" ht="12.75">
      <c r="B14" s="228" t="s">
        <v>151</v>
      </c>
      <c r="C14" s="277" t="s">
        <v>237</v>
      </c>
      <c r="D14" s="278" t="s">
        <v>141</v>
      </c>
      <c r="E14" s="277" t="s">
        <v>36</v>
      </c>
      <c r="F14" s="279">
        <f>F15</f>
        <v>0</v>
      </c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</row>
    <row r="15" spans="2:20" ht="12.75">
      <c r="B15" s="228" t="s">
        <v>281</v>
      </c>
      <c r="C15" s="277" t="s">
        <v>237</v>
      </c>
      <c r="D15" s="278" t="s">
        <v>141</v>
      </c>
      <c r="E15" s="277" t="s">
        <v>19</v>
      </c>
      <c r="F15" s="279">
        <v>0</v>
      </c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</row>
    <row r="16" spans="2:20" ht="36">
      <c r="B16" s="218" t="s">
        <v>262</v>
      </c>
      <c r="C16" s="277" t="s">
        <v>254</v>
      </c>
      <c r="D16" s="278"/>
      <c r="E16" s="277"/>
      <c r="F16" s="279">
        <f>F17</f>
        <v>0</v>
      </c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</row>
    <row r="17" spans="2:20" ht="12.75">
      <c r="B17" s="247" t="s">
        <v>304</v>
      </c>
      <c r="C17" s="280" t="s">
        <v>254</v>
      </c>
      <c r="D17" s="281" t="s">
        <v>227</v>
      </c>
      <c r="E17" s="280"/>
      <c r="F17" s="282">
        <f>F18</f>
        <v>0</v>
      </c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</row>
    <row r="18" spans="2:20" ht="12.75">
      <c r="B18" s="226" t="s">
        <v>177</v>
      </c>
      <c r="C18" s="277" t="s">
        <v>254</v>
      </c>
      <c r="D18" s="278" t="s">
        <v>141</v>
      </c>
      <c r="E18" s="277"/>
      <c r="F18" s="279">
        <f>F19</f>
        <v>0</v>
      </c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</row>
    <row r="19" spans="2:20" ht="12.75">
      <c r="B19" s="228" t="s">
        <v>151</v>
      </c>
      <c r="C19" s="277" t="s">
        <v>254</v>
      </c>
      <c r="D19" s="278" t="s">
        <v>141</v>
      </c>
      <c r="E19" s="277" t="s">
        <v>36</v>
      </c>
      <c r="F19" s="279">
        <f>F20</f>
        <v>0</v>
      </c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</row>
    <row r="20" spans="2:20" ht="12.75">
      <c r="B20" s="228" t="s">
        <v>281</v>
      </c>
      <c r="C20" s="277" t="s">
        <v>254</v>
      </c>
      <c r="D20" s="278" t="s">
        <v>141</v>
      </c>
      <c r="E20" s="277" t="s">
        <v>19</v>
      </c>
      <c r="F20" s="279">
        <v>0</v>
      </c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</row>
    <row r="21" spans="2:20" ht="36">
      <c r="B21" s="218" t="s">
        <v>263</v>
      </c>
      <c r="C21" s="277" t="s">
        <v>255</v>
      </c>
      <c r="D21" s="278"/>
      <c r="E21" s="277"/>
      <c r="F21" s="279">
        <f>F22</f>
        <v>0</v>
      </c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</row>
    <row r="22" spans="2:20" ht="12.75">
      <c r="B22" s="247" t="s">
        <v>304</v>
      </c>
      <c r="C22" s="280" t="s">
        <v>255</v>
      </c>
      <c r="D22" s="281" t="s">
        <v>227</v>
      </c>
      <c r="E22" s="280"/>
      <c r="F22" s="282">
        <f>F23</f>
        <v>0</v>
      </c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</row>
    <row r="23" spans="2:20" ht="12.75">
      <c r="B23" s="226" t="s">
        <v>177</v>
      </c>
      <c r="C23" s="277" t="s">
        <v>255</v>
      </c>
      <c r="D23" s="278" t="s">
        <v>141</v>
      </c>
      <c r="E23" s="277"/>
      <c r="F23" s="279">
        <f>F24</f>
        <v>0</v>
      </c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</row>
    <row r="24" spans="2:20" ht="12.75">
      <c r="B24" s="228" t="s">
        <v>151</v>
      </c>
      <c r="C24" s="277" t="s">
        <v>255</v>
      </c>
      <c r="D24" s="278" t="s">
        <v>141</v>
      </c>
      <c r="E24" s="277" t="s">
        <v>36</v>
      </c>
      <c r="F24" s="279">
        <f>F25</f>
        <v>0</v>
      </c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</row>
    <row r="25" spans="2:20" ht="12.75">
      <c r="B25" s="228" t="s">
        <v>281</v>
      </c>
      <c r="C25" s="277" t="s">
        <v>255</v>
      </c>
      <c r="D25" s="278" t="s">
        <v>141</v>
      </c>
      <c r="E25" s="277" t="s">
        <v>19</v>
      </c>
      <c r="F25" s="279">
        <v>0</v>
      </c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</row>
    <row r="26" spans="2:20" ht="36">
      <c r="B26" s="218" t="s">
        <v>264</v>
      </c>
      <c r="C26" s="277" t="s">
        <v>265</v>
      </c>
      <c r="D26" s="278"/>
      <c r="E26" s="277"/>
      <c r="F26" s="279">
        <f>F27</f>
        <v>0</v>
      </c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</row>
    <row r="27" spans="2:20" ht="12.75">
      <c r="B27" s="247" t="s">
        <v>304</v>
      </c>
      <c r="C27" s="280" t="s">
        <v>265</v>
      </c>
      <c r="D27" s="281" t="s">
        <v>227</v>
      </c>
      <c r="E27" s="280"/>
      <c r="F27" s="282">
        <f>F28</f>
        <v>0</v>
      </c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</row>
    <row r="28" spans="2:20" ht="12.75">
      <c r="B28" s="226" t="s">
        <v>177</v>
      </c>
      <c r="C28" s="277" t="s">
        <v>265</v>
      </c>
      <c r="D28" s="278" t="s">
        <v>141</v>
      </c>
      <c r="E28" s="277"/>
      <c r="F28" s="279">
        <f>F29</f>
        <v>0</v>
      </c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</row>
    <row r="29" spans="2:20" ht="12.75">
      <c r="B29" s="228" t="s">
        <v>151</v>
      </c>
      <c r="C29" s="277" t="s">
        <v>265</v>
      </c>
      <c r="D29" s="278" t="s">
        <v>141</v>
      </c>
      <c r="E29" s="277" t="s">
        <v>36</v>
      </c>
      <c r="F29" s="279">
        <f>F30</f>
        <v>0</v>
      </c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</row>
    <row r="30" spans="2:20" ht="12.75">
      <c r="B30" s="228" t="s">
        <v>281</v>
      </c>
      <c r="C30" s="277" t="s">
        <v>265</v>
      </c>
      <c r="D30" s="278" t="s">
        <v>141</v>
      </c>
      <c r="E30" s="277" t="s">
        <v>19</v>
      </c>
      <c r="F30" s="279">
        <v>0</v>
      </c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</row>
    <row r="31" spans="2:20" ht="24">
      <c r="B31" s="229" t="s">
        <v>222</v>
      </c>
      <c r="C31" s="283" t="s">
        <v>184</v>
      </c>
      <c r="D31" s="284"/>
      <c r="E31" s="283"/>
      <c r="F31" s="285">
        <v>5000000</v>
      </c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</row>
    <row r="32" spans="2:20" ht="36">
      <c r="B32" s="233" t="s">
        <v>268</v>
      </c>
      <c r="C32" s="283" t="s">
        <v>256</v>
      </c>
      <c r="D32" s="284"/>
      <c r="E32" s="283"/>
      <c r="F32" s="285">
        <f>F33</f>
        <v>0</v>
      </c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</row>
    <row r="33" spans="2:20" ht="12.75">
      <c r="B33" s="247" t="s">
        <v>304</v>
      </c>
      <c r="C33" s="280" t="s">
        <v>256</v>
      </c>
      <c r="D33" s="281" t="s">
        <v>227</v>
      </c>
      <c r="E33" s="280"/>
      <c r="F33" s="282">
        <f>F34</f>
        <v>0</v>
      </c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</row>
    <row r="34" spans="2:20" ht="12.75">
      <c r="B34" s="226" t="s">
        <v>177</v>
      </c>
      <c r="C34" s="283" t="s">
        <v>256</v>
      </c>
      <c r="D34" s="284" t="s">
        <v>141</v>
      </c>
      <c r="E34" s="283"/>
      <c r="F34" s="285">
        <f>F35</f>
        <v>0</v>
      </c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</row>
    <row r="35" spans="2:20" ht="12.75">
      <c r="B35" s="286" t="s">
        <v>288</v>
      </c>
      <c r="C35" s="283" t="s">
        <v>256</v>
      </c>
      <c r="D35" s="284" t="s">
        <v>141</v>
      </c>
      <c r="E35" s="283" t="s">
        <v>283</v>
      </c>
      <c r="F35" s="285">
        <f>F36</f>
        <v>0</v>
      </c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</row>
    <row r="36" spans="2:20" ht="12.75">
      <c r="B36" s="235" t="s">
        <v>280</v>
      </c>
      <c r="C36" s="283" t="s">
        <v>256</v>
      </c>
      <c r="D36" s="284" t="s">
        <v>141</v>
      </c>
      <c r="E36" s="283" t="s">
        <v>130</v>
      </c>
      <c r="F36" s="285">
        <v>0</v>
      </c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</row>
    <row r="37" spans="2:20" ht="12.75">
      <c r="B37" s="233" t="s">
        <v>223</v>
      </c>
      <c r="C37" s="283" t="s">
        <v>257</v>
      </c>
      <c r="D37" s="284"/>
      <c r="E37" s="283"/>
      <c r="F37" s="285">
        <f>F38</f>
        <v>0</v>
      </c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</row>
    <row r="38" spans="2:20" ht="12.75">
      <c r="B38" s="247" t="s">
        <v>304</v>
      </c>
      <c r="C38" s="280" t="s">
        <v>257</v>
      </c>
      <c r="D38" s="281" t="s">
        <v>227</v>
      </c>
      <c r="E38" s="280"/>
      <c r="F38" s="282">
        <f>F39</f>
        <v>0</v>
      </c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</row>
    <row r="39" spans="2:20" ht="12.75">
      <c r="B39" s="226" t="s">
        <v>177</v>
      </c>
      <c r="C39" s="283" t="s">
        <v>257</v>
      </c>
      <c r="D39" s="284" t="s">
        <v>141</v>
      </c>
      <c r="E39" s="283"/>
      <c r="F39" s="285">
        <f>F40</f>
        <v>0</v>
      </c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</row>
    <row r="40" spans="2:20" ht="12.75">
      <c r="B40" s="286" t="s">
        <v>288</v>
      </c>
      <c r="C40" s="283" t="s">
        <v>257</v>
      </c>
      <c r="D40" s="284" t="s">
        <v>141</v>
      </c>
      <c r="E40" s="283" t="s">
        <v>283</v>
      </c>
      <c r="F40" s="285">
        <f>F41</f>
        <v>0</v>
      </c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</row>
    <row r="41" spans="2:20" ht="12.75">
      <c r="B41" s="235" t="s">
        <v>280</v>
      </c>
      <c r="C41" s="283" t="s">
        <v>257</v>
      </c>
      <c r="D41" s="284" t="s">
        <v>141</v>
      </c>
      <c r="E41" s="283" t="s">
        <v>130</v>
      </c>
      <c r="F41" s="285">
        <v>0</v>
      </c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</row>
    <row r="42" spans="2:20" ht="12.75">
      <c r="B42" s="233" t="s">
        <v>248</v>
      </c>
      <c r="C42" s="283" t="s">
        <v>258</v>
      </c>
      <c r="D42" s="284"/>
      <c r="E42" s="283"/>
      <c r="F42" s="285">
        <f>F43</f>
        <v>0</v>
      </c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</row>
    <row r="43" spans="2:20" ht="12.75">
      <c r="B43" s="247" t="s">
        <v>304</v>
      </c>
      <c r="C43" s="280" t="s">
        <v>258</v>
      </c>
      <c r="D43" s="281" t="s">
        <v>227</v>
      </c>
      <c r="E43" s="280"/>
      <c r="F43" s="282">
        <f>F44</f>
        <v>0</v>
      </c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</row>
    <row r="44" spans="2:20" ht="12.75">
      <c r="B44" s="226" t="s">
        <v>177</v>
      </c>
      <c r="C44" s="283" t="s">
        <v>258</v>
      </c>
      <c r="D44" s="284" t="s">
        <v>141</v>
      </c>
      <c r="E44" s="283"/>
      <c r="F44" s="285">
        <f>F45</f>
        <v>0</v>
      </c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</row>
    <row r="45" spans="2:20" ht="12.75">
      <c r="B45" s="286" t="s">
        <v>288</v>
      </c>
      <c r="C45" s="283" t="s">
        <v>258</v>
      </c>
      <c r="D45" s="284" t="s">
        <v>141</v>
      </c>
      <c r="E45" s="283" t="s">
        <v>283</v>
      </c>
      <c r="F45" s="285">
        <f>F46</f>
        <v>0</v>
      </c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</row>
    <row r="46" spans="2:20" ht="12.75">
      <c r="B46" s="235" t="s">
        <v>280</v>
      </c>
      <c r="C46" s="283" t="s">
        <v>258</v>
      </c>
      <c r="D46" s="284" t="s">
        <v>141</v>
      </c>
      <c r="E46" s="283" t="s">
        <v>130</v>
      </c>
      <c r="F46" s="285">
        <v>0</v>
      </c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</row>
    <row r="47" spans="2:20" ht="12.75">
      <c r="B47" s="228" t="s">
        <v>249</v>
      </c>
      <c r="C47" s="283" t="s">
        <v>259</v>
      </c>
      <c r="D47" s="284"/>
      <c r="E47" s="283"/>
      <c r="F47" s="285">
        <f>F48</f>
        <v>0</v>
      </c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</row>
    <row r="48" spans="2:20" ht="12.75">
      <c r="B48" s="247" t="s">
        <v>304</v>
      </c>
      <c r="C48" s="280" t="s">
        <v>259</v>
      </c>
      <c r="D48" s="281" t="s">
        <v>227</v>
      </c>
      <c r="E48" s="280"/>
      <c r="F48" s="282">
        <f>F49</f>
        <v>0</v>
      </c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</row>
    <row r="49" spans="2:20" ht="12.75">
      <c r="B49" s="226" t="s">
        <v>177</v>
      </c>
      <c r="C49" s="283" t="s">
        <v>259</v>
      </c>
      <c r="D49" s="284" t="s">
        <v>141</v>
      </c>
      <c r="E49" s="283"/>
      <c r="F49" s="285">
        <f>F50</f>
        <v>0</v>
      </c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</row>
    <row r="50" spans="2:20" ht="12.75">
      <c r="B50" s="286" t="s">
        <v>288</v>
      </c>
      <c r="C50" s="283" t="s">
        <v>259</v>
      </c>
      <c r="D50" s="284" t="s">
        <v>141</v>
      </c>
      <c r="E50" s="283" t="s">
        <v>283</v>
      </c>
      <c r="F50" s="285">
        <f>F51</f>
        <v>0</v>
      </c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</row>
    <row r="51" spans="2:20" ht="12.75">
      <c r="B51" s="235" t="s">
        <v>280</v>
      </c>
      <c r="C51" s="283" t="s">
        <v>259</v>
      </c>
      <c r="D51" s="284" t="s">
        <v>141</v>
      </c>
      <c r="E51" s="283" t="s">
        <v>130</v>
      </c>
      <c r="F51" s="285">
        <v>0</v>
      </c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</row>
    <row r="52" spans="2:20" ht="36">
      <c r="B52" s="218" t="s">
        <v>267</v>
      </c>
      <c r="C52" s="277" t="s">
        <v>266</v>
      </c>
      <c r="D52" s="278"/>
      <c r="E52" s="277"/>
      <c r="F52" s="279">
        <f>F53+F58</f>
        <v>0</v>
      </c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</row>
    <row r="53" spans="2:20" ht="24">
      <c r="B53" s="218" t="s">
        <v>244</v>
      </c>
      <c r="C53" s="277" t="s">
        <v>246</v>
      </c>
      <c r="D53" s="278"/>
      <c r="E53" s="277"/>
      <c r="F53" s="279">
        <f>F54</f>
        <v>0</v>
      </c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</row>
    <row r="54" spans="2:20" ht="12.75">
      <c r="B54" s="247" t="s">
        <v>304</v>
      </c>
      <c r="C54" s="280" t="s">
        <v>246</v>
      </c>
      <c r="D54" s="281" t="s">
        <v>227</v>
      </c>
      <c r="E54" s="280"/>
      <c r="F54" s="282">
        <f>F55</f>
        <v>0</v>
      </c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</row>
    <row r="55" spans="2:20" ht="12.75">
      <c r="B55" s="226" t="s">
        <v>177</v>
      </c>
      <c r="C55" s="278" t="s">
        <v>246</v>
      </c>
      <c r="D55" s="287">
        <v>240</v>
      </c>
      <c r="E55" s="277"/>
      <c r="F55" s="279">
        <f>F56</f>
        <v>0</v>
      </c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</row>
    <row r="56" spans="2:20" ht="12.75">
      <c r="B56" s="228" t="s">
        <v>151</v>
      </c>
      <c r="C56" s="278" t="s">
        <v>246</v>
      </c>
      <c r="D56" s="287">
        <v>240</v>
      </c>
      <c r="E56" s="277" t="s">
        <v>36</v>
      </c>
      <c r="F56" s="279">
        <f>F57</f>
        <v>0</v>
      </c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</row>
    <row r="57" spans="2:20" ht="12.75">
      <c r="B57" s="228" t="s">
        <v>281</v>
      </c>
      <c r="C57" s="278" t="s">
        <v>246</v>
      </c>
      <c r="D57" s="287">
        <v>240</v>
      </c>
      <c r="E57" s="277" t="s">
        <v>19</v>
      </c>
      <c r="F57" s="279">
        <v>0</v>
      </c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</row>
    <row r="58" spans="2:20" ht="24">
      <c r="B58" s="218" t="s">
        <v>245</v>
      </c>
      <c r="C58" s="278" t="s">
        <v>247</v>
      </c>
      <c r="D58" s="287"/>
      <c r="E58" s="277"/>
      <c r="F58" s="279">
        <f>F59</f>
        <v>0</v>
      </c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</row>
    <row r="59" spans="2:20" ht="12.75">
      <c r="B59" s="247" t="s">
        <v>304</v>
      </c>
      <c r="C59" s="281" t="s">
        <v>247</v>
      </c>
      <c r="D59" s="281" t="s">
        <v>227</v>
      </c>
      <c r="E59" s="280"/>
      <c r="F59" s="282">
        <f>F60</f>
        <v>0</v>
      </c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</row>
    <row r="60" spans="2:20" ht="12.75">
      <c r="B60" s="226" t="s">
        <v>177</v>
      </c>
      <c r="C60" s="278" t="s">
        <v>247</v>
      </c>
      <c r="D60" s="287" t="s">
        <v>141</v>
      </c>
      <c r="E60" s="277"/>
      <c r="F60" s="279">
        <f>F61</f>
        <v>0</v>
      </c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</row>
    <row r="61" spans="2:20" ht="12.75">
      <c r="B61" s="228" t="s">
        <v>151</v>
      </c>
      <c r="C61" s="278" t="s">
        <v>247</v>
      </c>
      <c r="D61" s="287" t="s">
        <v>141</v>
      </c>
      <c r="E61" s="277" t="s">
        <v>36</v>
      </c>
      <c r="F61" s="279">
        <f>F62</f>
        <v>0</v>
      </c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</row>
    <row r="62" spans="2:20" ht="12.75">
      <c r="B62" s="228" t="s">
        <v>281</v>
      </c>
      <c r="C62" s="278" t="s">
        <v>247</v>
      </c>
      <c r="D62" s="287" t="s">
        <v>141</v>
      </c>
      <c r="E62" s="277" t="s">
        <v>19</v>
      </c>
      <c r="F62" s="279">
        <v>0</v>
      </c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</row>
    <row r="63" spans="2:20" ht="36">
      <c r="B63" s="218" t="s">
        <v>318</v>
      </c>
      <c r="C63" s="284" t="s">
        <v>250</v>
      </c>
      <c r="D63" s="284"/>
      <c r="E63" s="283"/>
      <c r="F63" s="285">
        <f>F64+F69+F74</f>
        <v>0</v>
      </c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</row>
    <row r="64" spans="2:20" ht="12.75">
      <c r="B64" s="218" t="s">
        <v>319</v>
      </c>
      <c r="C64" s="284" t="s">
        <v>251</v>
      </c>
      <c r="D64" s="284"/>
      <c r="E64" s="283"/>
      <c r="F64" s="285">
        <f>F65</f>
        <v>0</v>
      </c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</row>
    <row r="65" spans="2:20" ht="12.75">
      <c r="B65" s="247" t="s">
        <v>304</v>
      </c>
      <c r="C65" s="281" t="s">
        <v>251</v>
      </c>
      <c r="D65" s="281" t="s">
        <v>227</v>
      </c>
      <c r="E65" s="280"/>
      <c r="F65" s="282">
        <f>F66</f>
        <v>0</v>
      </c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</row>
    <row r="66" spans="2:20" ht="12.75">
      <c r="B66" s="226" t="s">
        <v>177</v>
      </c>
      <c r="C66" s="277" t="s">
        <v>251</v>
      </c>
      <c r="D66" s="278" t="s">
        <v>141</v>
      </c>
      <c r="E66" s="277"/>
      <c r="F66" s="279">
        <f>F67</f>
        <v>0</v>
      </c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</row>
    <row r="67" spans="2:20" ht="12.75">
      <c r="B67" s="228" t="s">
        <v>151</v>
      </c>
      <c r="C67" s="277" t="s">
        <v>251</v>
      </c>
      <c r="D67" s="278" t="s">
        <v>141</v>
      </c>
      <c r="E67" s="277" t="s">
        <v>36</v>
      </c>
      <c r="F67" s="279">
        <f>F68</f>
        <v>0</v>
      </c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</row>
    <row r="68" spans="2:20" ht="12.75">
      <c r="B68" s="237" t="s">
        <v>282</v>
      </c>
      <c r="C68" s="277" t="s">
        <v>251</v>
      </c>
      <c r="D68" s="278" t="s">
        <v>141</v>
      </c>
      <c r="E68" s="277" t="s">
        <v>242</v>
      </c>
      <c r="F68" s="279">
        <v>0</v>
      </c>
      <c r="G68" s="268"/>
      <c r="H68" s="268"/>
      <c r="I68" s="268"/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268"/>
    </row>
    <row r="69" spans="2:20" ht="12.75">
      <c r="B69" s="226" t="s">
        <v>320</v>
      </c>
      <c r="C69" s="277" t="s">
        <v>252</v>
      </c>
      <c r="D69" s="278"/>
      <c r="E69" s="277"/>
      <c r="F69" s="279">
        <f>F70</f>
        <v>0</v>
      </c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</row>
    <row r="70" spans="2:20" ht="12.75">
      <c r="B70" s="247" t="s">
        <v>304</v>
      </c>
      <c r="C70" s="280" t="s">
        <v>252</v>
      </c>
      <c r="D70" s="281" t="s">
        <v>227</v>
      </c>
      <c r="E70" s="280"/>
      <c r="F70" s="282">
        <f>F71</f>
        <v>0</v>
      </c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</row>
    <row r="71" spans="2:20" ht="12.75">
      <c r="B71" s="226" t="s">
        <v>177</v>
      </c>
      <c r="C71" s="277" t="s">
        <v>252</v>
      </c>
      <c r="D71" s="278" t="s">
        <v>141</v>
      </c>
      <c r="E71" s="277"/>
      <c r="F71" s="279">
        <f>F72</f>
        <v>0</v>
      </c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</row>
    <row r="72" spans="2:20" ht="12.75">
      <c r="B72" s="228" t="s">
        <v>151</v>
      </c>
      <c r="C72" s="277" t="s">
        <v>252</v>
      </c>
      <c r="D72" s="278" t="s">
        <v>141</v>
      </c>
      <c r="E72" s="277" t="s">
        <v>36</v>
      </c>
      <c r="F72" s="279">
        <f>F73</f>
        <v>0</v>
      </c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268"/>
      <c r="S72" s="268"/>
      <c r="T72" s="268"/>
    </row>
    <row r="73" spans="2:20" ht="12.75">
      <c r="B73" s="237" t="s">
        <v>282</v>
      </c>
      <c r="C73" s="277" t="s">
        <v>252</v>
      </c>
      <c r="D73" s="278" t="s">
        <v>141</v>
      </c>
      <c r="E73" s="277" t="s">
        <v>242</v>
      </c>
      <c r="F73" s="279">
        <v>0</v>
      </c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</row>
    <row r="74" spans="2:20" ht="12.75">
      <c r="B74" s="226" t="s">
        <v>321</v>
      </c>
      <c r="C74" s="277" t="s">
        <v>253</v>
      </c>
      <c r="D74" s="278"/>
      <c r="E74" s="277"/>
      <c r="F74" s="279">
        <f>F75</f>
        <v>0</v>
      </c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</row>
    <row r="75" spans="2:20" ht="12.75">
      <c r="B75" s="247" t="s">
        <v>304</v>
      </c>
      <c r="C75" s="280" t="s">
        <v>253</v>
      </c>
      <c r="D75" s="281" t="s">
        <v>227</v>
      </c>
      <c r="E75" s="280"/>
      <c r="F75" s="282">
        <f>F76</f>
        <v>0</v>
      </c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</row>
    <row r="76" spans="2:20" ht="12.75">
      <c r="B76" s="226" t="s">
        <v>177</v>
      </c>
      <c r="C76" s="277" t="s">
        <v>253</v>
      </c>
      <c r="D76" s="278" t="s">
        <v>141</v>
      </c>
      <c r="E76" s="277"/>
      <c r="F76" s="279">
        <f>F77</f>
        <v>0</v>
      </c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</row>
    <row r="77" spans="2:20" ht="12.75">
      <c r="B77" s="228" t="s">
        <v>151</v>
      </c>
      <c r="C77" s="277" t="s">
        <v>253</v>
      </c>
      <c r="D77" s="278" t="s">
        <v>141</v>
      </c>
      <c r="E77" s="277" t="s">
        <v>36</v>
      </c>
      <c r="F77" s="279">
        <f>F78</f>
        <v>0</v>
      </c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</row>
    <row r="78" spans="2:20" ht="12.75">
      <c r="B78" s="237" t="s">
        <v>282</v>
      </c>
      <c r="C78" s="277" t="s">
        <v>253</v>
      </c>
      <c r="D78" s="278" t="s">
        <v>141</v>
      </c>
      <c r="E78" s="277" t="s">
        <v>242</v>
      </c>
      <c r="F78" s="279">
        <v>0</v>
      </c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S78" s="268"/>
      <c r="T78" s="268"/>
    </row>
    <row r="79" spans="2:20" ht="12.75">
      <c r="B79" s="214" t="s">
        <v>152</v>
      </c>
      <c r="C79" s="274" t="s">
        <v>153</v>
      </c>
      <c r="D79" s="275"/>
      <c r="E79" s="274"/>
      <c r="F79" s="276">
        <f>F80+F86</f>
        <v>12661900</v>
      </c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</row>
    <row r="80" spans="2:20" ht="24">
      <c r="B80" s="235" t="s">
        <v>229</v>
      </c>
      <c r="C80" s="277" t="s">
        <v>238</v>
      </c>
      <c r="D80" s="278"/>
      <c r="E80" s="277"/>
      <c r="F80" s="285">
        <f>F81</f>
        <v>4261900</v>
      </c>
      <c r="G80" s="268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68"/>
    </row>
    <row r="81" spans="2:20" ht="36">
      <c r="B81" s="235" t="s">
        <v>239</v>
      </c>
      <c r="C81" s="277" t="s">
        <v>155</v>
      </c>
      <c r="D81" s="278"/>
      <c r="E81" s="277"/>
      <c r="F81" s="285">
        <f>F82</f>
        <v>4261900</v>
      </c>
      <c r="G81" s="268"/>
      <c r="H81" s="268"/>
      <c r="I81" s="268"/>
      <c r="J81" s="268"/>
      <c r="K81" s="268"/>
      <c r="L81" s="268"/>
      <c r="M81" s="268"/>
      <c r="N81" s="268"/>
      <c r="O81" s="268"/>
      <c r="P81" s="268"/>
      <c r="Q81" s="268"/>
      <c r="R81" s="268"/>
      <c r="S81" s="268"/>
      <c r="T81" s="268"/>
    </row>
    <row r="82" spans="2:20" ht="24">
      <c r="B82" s="239" t="s">
        <v>322</v>
      </c>
      <c r="C82" s="280" t="s">
        <v>155</v>
      </c>
      <c r="D82" s="281" t="s">
        <v>232</v>
      </c>
      <c r="E82" s="280"/>
      <c r="F82" s="282">
        <f>F83</f>
        <v>4261900</v>
      </c>
      <c r="G82" s="268"/>
      <c r="H82" s="268"/>
      <c r="I82" s="268"/>
      <c r="J82" s="268"/>
      <c r="K82" s="268"/>
      <c r="L82" s="268"/>
      <c r="M82" s="268"/>
      <c r="N82" s="268"/>
      <c r="O82" s="268"/>
      <c r="P82" s="268"/>
      <c r="Q82" s="268"/>
      <c r="R82" s="268"/>
      <c r="S82" s="268"/>
      <c r="T82" s="268"/>
    </row>
    <row r="83" spans="2:20" ht="12.75">
      <c r="B83" s="235" t="s">
        <v>154</v>
      </c>
      <c r="C83" s="277" t="s">
        <v>155</v>
      </c>
      <c r="D83" s="278" t="s">
        <v>156</v>
      </c>
      <c r="E83" s="277"/>
      <c r="F83" s="285">
        <f>F84</f>
        <v>4261900</v>
      </c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</row>
    <row r="84" spans="2:20" ht="12.75">
      <c r="B84" s="237" t="s">
        <v>289</v>
      </c>
      <c r="C84" s="277" t="s">
        <v>155</v>
      </c>
      <c r="D84" s="278" t="s">
        <v>156</v>
      </c>
      <c r="E84" s="277" t="s">
        <v>284</v>
      </c>
      <c r="F84" s="285">
        <f>F85</f>
        <v>4261900</v>
      </c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8"/>
    </row>
    <row r="85" spans="2:20" ht="12.75">
      <c r="B85" s="258" t="s">
        <v>292</v>
      </c>
      <c r="C85" s="277" t="s">
        <v>155</v>
      </c>
      <c r="D85" s="278" t="s">
        <v>156</v>
      </c>
      <c r="E85" s="277" t="s">
        <v>12</v>
      </c>
      <c r="F85" s="285">
        <v>4261900</v>
      </c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8"/>
    </row>
    <row r="86" spans="2:20" ht="36">
      <c r="B86" s="235" t="s">
        <v>328</v>
      </c>
      <c r="C86" s="277" t="s">
        <v>157</v>
      </c>
      <c r="D86" s="278"/>
      <c r="E86" s="277"/>
      <c r="F86" s="285">
        <f>F87+F92</f>
        <v>8400000</v>
      </c>
      <c r="G86" s="268"/>
      <c r="H86" s="268"/>
      <c r="I86" s="268"/>
      <c r="J86" s="268"/>
      <c r="K86" s="268"/>
      <c r="L86" s="268"/>
      <c r="M86" s="268"/>
      <c r="N86" s="268"/>
      <c r="O86" s="268"/>
      <c r="P86" s="268"/>
      <c r="Q86" s="268"/>
      <c r="R86" s="268"/>
      <c r="S86" s="268"/>
      <c r="T86" s="268"/>
    </row>
    <row r="87" spans="2:20" ht="36">
      <c r="B87" s="241" t="s">
        <v>230</v>
      </c>
      <c r="C87" s="277" t="s">
        <v>159</v>
      </c>
      <c r="D87" s="278"/>
      <c r="E87" s="277"/>
      <c r="F87" s="285">
        <f>F88</f>
        <v>7100000</v>
      </c>
      <c r="G87" s="268"/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R87" s="268"/>
      <c r="S87" s="268"/>
      <c r="T87" s="268"/>
    </row>
    <row r="88" spans="2:20" ht="24">
      <c r="B88" s="239" t="s">
        <v>322</v>
      </c>
      <c r="C88" s="280" t="s">
        <v>159</v>
      </c>
      <c r="D88" s="281" t="s">
        <v>232</v>
      </c>
      <c r="E88" s="280"/>
      <c r="F88" s="282">
        <f>F89</f>
        <v>7100000</v>
      </c>
      <c r="G88" s="268"/>
      <c r="H88" s="268"/>
      <c r="I88" s="268"/>
      <c r="J88" s="268"/>
      <c r="K88" s="268"/>
      <c r="L88" s="268"/>
      <c r="M88" s="268"/>
      <c r="N88" s="268"/>
      <c r="O88" s="268"/>
      <c r="P88" s="268"/>
      <c r="Q88" s="268"/>
      <c r="R88" s="268"/>
      <c r="S88" s="268"/>
      <c r="T88" s="268"/>
    </row>
    <row r="89" spans="2:20" ht="12.75">
      <c r="B89" s="258" t="s">
        <v>158</v>
      </c>
      <c r="C89" s="277" t="s">
        <v>159</v>
      </c>
      <c r="D89" s="278" t="s">
        <v>156</v>
      </c>
      <c r="E89" s="277"/>
      <c r="F89" s="285">
        <f>F90</f>
        <v>7100000</v>
      </c>
      <c r="G89" s="268"/>
      <c r="H89" s="268"/>
      <c r="I89" s="268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</row>
    <row r="90" spans="2:20" ht="12.75">
      <c r="B90" s="237" t="s">
        <v>289</v>
      </c>
      <c r="C90" s="277" t="s">
        <v>159</v>
      </c>
      <c r="D90" s="278" t="s">
        <v>156</v>
      </c>
      <c r="E90" s="277" t="s">
        <v>284</v>
      </c>
      <c r="F90" s="285">
        <f>F91</f>
        <v>7100000</v>
      </c>
      <c r="G90" s="268"/>
      <c r="H90" s="268"/>
      <c r="I90" s="268"/>
      <c r="J90" s="268"/>
      <c r="K90" s="268"/>
      <c r="L90" s="268"/>
      <c r="M90" s="268"/>
      <c r="N90" s="268"/>
      <c r="O90" s="268"/>
      <c r="P90" s="268"/>
      <c r="Q90" s="268"/>
      <c r="R90" s="268"/>
      <c r="S90" s="268"/>
      <c r="T90" s="268"/>
    </row>
    <row r="91" spans="2:20" ht="12.75">
      <c r="B91" s="258" t="s">
        <v>292</v>
      </c>
      <c r="C91" s="277" t="s">
        <v>159</v>
      </c>
      <c r="D91" s="278" t="s">
        <v>156</v>
      </c>
      <c r="E91" s="277" t="s">
        <v>12</v>
      </c>
      <c r="F91" s="285">
        <v>7100000</v>
      </c>
      <c r="G91" s="268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R91" s="268"/>
      <c r="S91" s="268"/>
      <c r="T91" s="268"/>
    </row>
    <row r="92" spans="2:20" ht="24">
      <c r="B92" s="242" t="s">
        <v>269</v>
      </c>
      <c r="C92" s="283" t="s">
        <v>271</v>
      </c>
      <c r="D92" s="284"/>
      <c r="E92" s="283"/>
      <c r="F92" s="285">
        <f>F93</f>
        <v>1300000</v>
      </c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</row>
    <row r="93" spans="2:20" ht="24">
      <c r="B93" s="226" t="s">
        <v>317</v>
      </c>
      <c r="C93" s="283" t="s">
        <v>270</v>
      </c>
      <c r="D93" s="284"/>
      <c r="E93" s="283"/>
      <c r="F93" s="285">
        <f>F94</f>
        <v>1300000</v>
      </c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268"/>
      <c r="S93" s="268"/>
      <c r="T93" s="268"/>
    </row>
    <row r="94" spans="2:20" ht="12.75">
      <c r="B94" s="247" t="s">
        <v>304</v>
      </c>
      <c r="C94" s="280" t="s">
        <v>270</v>
      </c>
      <c r="D94" s="281" t="s">
        <v>227</v>
      </c>
      <c r="E94" s="280"/>
      <c r="F94" s="282">
        <f>F95</f>
        <v>1300000</v>
      </c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68"/>
      <c r="T94" s="268"/>
    </row>
    <row r="95" spans="2:20" ht="12.75">
      <c r="B95" s="226" t="s">
        <v>177</v>
      </c>
      <c r="C95" s="277" t="s">
        <v>270</v>
      </c>
      <c r="D95" s="278" t="s">
        <v>141</v>
      </c>
      <c r="E95" s="277"/>
      <c r="F95" s="285">
        <f>F96</f>
        <v>1300000</v>
      </c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</row>
    <row r="96" spans="2:20" ht="12.75">
      <c r="B96" s="237" t="s">
        <v>289</v>
      </c>
      <c r="C96" s="277" t="s">
        <v>270</v>
      </c>
      <c r="D96" s="278" t="s">
        <v>141</v>
      </c>
      <c r="E96" s="277" t="s">
        <v>284</v>
      </c>
      <c r="F96" s="285">
        <f>F97</f>
        <v>1300000</v>
      </c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</row>
    <row r="97" spans="2:20" ht="12.75">
      <c r="B97" s="258" t="s">
        <v>292</v>
      </c>
      <c r="C97" s="277" t="s">
        <v>270</v>
      </c>
      <c r="D97" s="278" t="s">
        <v>141</v>
      </c>
      <c r="E97" s="277" t="s">
        <v>12</v>
      </c>
      <c r="F97" s="285">
        <v>1300000</v>
      </c>
      <c r="G97" s="268"/>
      <c r="H97" s="268"/>
      <c r="I97" s="268"/>
      <c r="J97" s="268"/>
      <c r="K97" s="268"/>
      <c r="L97" s="268"/>
      <c r="M97" s="268"/>
      <c r="N97" s="268"/>
      <c r="O97" s="268"/>
      <c r="P97" s="268"/>
      <c r="Q97" s="268"/>
      <c r="R97" s="268"/>
      <c r="S97" s="268"/>
      <c r="T97" s="268"/>
    </row>
    <row r="98" spans="2:20" ht="24">
      <c r="B98" s="243" t="s">
        <v>162</v>
      </c>
      <c r="C98" s="274" t="s">
        <v>163</v>
      </c>
      <c r="D98" s="275"/>
      <c r="E98" s="274"/>
      <c r="F98" s="276">
        <f>F99+F105</f>
        <v>9802000</v>
      </c>
      <c r="G98" s="268"/>
      <c r="H98" s="268"/>
      <c r="I98" s="268"/>
      <c r="J98" s="268"/>
      <c r="K98" s="268"/>
      <c r="L98" s="268"/>
      <c r="M98" s="268"/>
      <c r="N98" s="268"/>
      <c r="O98" s="268"/>
      <c r="P98" s="268"/>
      <c r="Q98" s="268"/>
      <c r="R98" s="268"/>
      <c r="S98" s="268"/>
      <c r="T98" s="268"/>
    </row>
    <row r="99" spans="2:20" ht="36">
      <c r="B99" s="241" t="s">
        <v>170</v>
      </c>
      <c r="C99" s="277" t="s">
        <v>240</v>
      </c>
      <c r="D99" s="277"/>
      <c r="E99" s="277"/>
      <c r="F99" s="279">
        <f>F100</f>
        <v>8542000</v>
      </c>
      <c r="G99" s="268"/>
      <c r="H99" s="268"/>
      <c r="I99" s="268"/>
      <c r="J99" s="268"/>
      <c r="K99" s="268"/>
      <c r="L99" s="268"/>
      <c r="M99" s="268"/>
      <c r="N99" s="268"/>
      <c r="O99" s="268"/>
      <c r="P99" s="268"/>
      <c r="Q99" s="268"/>
      <c r="R99" s="268"/>
      <c r="S99" s="268"/>
      <c r="T99" s="268"/>
    </row>
    <row r="100" spans="2:20" ht="36">
      <c r="B100" s="241" t="s">
        <v>171</v>
      </c>
      <c r="C100" s="277" t="s">
        <v>241</v>
      </c>
      <c r="D100" s="277"/>
      <c r="E100" s="277"/>
      <c r="F100" s="279">
        <f>F101</f>
        <v>8542000</v>
      </c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</row>
    <row r="101" spans="2:20" ht="24">
      <c r="B101" s="239" t="s">
        <v>322</v>
      </c>
      <c r="C101" s="280" t="s">
        <v>241</v>
      </c>
      <c r="D101" s="280" t="s">
        <v>232</v>
      </c>
      <c r="E101" s="280"/>
      <c r="F101" s="282">
        <f>F102</f>
        <v>8542000</v>
      </c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R101" s="268"/>
      <c r="S101" s="268"/>
      <c r="T101" s="268"/>
    </row>
    <row r="102" spans="2:20" ht="12.75">
      <c r="B102" s="258" t="s">
        <v>164</v>
      </c>
      <c r="C102" s="277" t="s">
        <v>241</v>
      </c>
      <c r="D102" s="277" t="s">
        <v>165</v>
      </c>
      <c r="E102" s="277"/>
      <c r="F102" s="279">
        <f>F103</f>
        <v>8542000</v>
      </c>
      <c r="G102" s="268"/>
      <c r="H102" s="268"/>
      <c r="I102" s="268"/>
      <c r="J102" s="268"/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</row>
    <row r="103" spans="2:20" ht="12.75">
      <c r="B103" s="288" t="s">
        <v>291</v>
      </c>
      <c r="C103" s="277" t="s">
        <v>241</v>
      </c>
      <c r="D103" s="277" t="s">
        <v>165</v>
      </c>
      <c r="E103" s="277" t="s">
        <v>160</v>
      </c>
      <c r="F103" s="279">
        <f>F104</f>
        <v>8542000</v>
      </c>
      <c r="G103" s="268"/>
      <c r="H103" s="268"/>
      <c r="I103" s="268"/>
      <c r="J103" s="268"/>
      <c r="K103" s="268"/>
      <c r="L103" s="268"/>
      <c r="M103" s="268"/>
      <c r="N103" s="268"/>
      <c r="O103" s="268"/>
      <c r="P103" s="268"/>
      <c r="Q103" s="268"/>
      <c r="R103" s="268"/>
      <c r="S103" s="268"/>
      <c r="T103" s="268"/>
    </row>
    <row r="104" spans="2:20" ht="12.75">
      <c r="B104" s="258" t="s">
        <v>161</v>
      </c>
      <c r="C104" s="277" t="s">
        <v>241</v>
      </c>
      <c r="D104" s="277" t="s">
        <v>165</v>
      </c>
      <c r="E104" s="277" t="s">
        <v>75</v>
      </c>
      <c r="F104" s="279">
        <v>8542000</v>
      </c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</row>
    <row r="105" spans="2:20" ht="24">
      <c r="B105" s="241" t="s">
        <v>272</v>
      </c>
      <c r="C105" s="283" t="s">
        <v>273</v>
      </c>
      <c r="D105" s="277"/>
      <c r="E105" s="277"/>
      <c r="F105" s="279">
        <f>F106+F111</f>
        <v>1260000</v>
      </c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</row>
    <row r="106" spans="2:20" ht="24">
      <c r="B106" s="241" t="s">
        <v>185</v>
      </c>
      <c r="C106" s="283" t="s">
        <v>274</v>
      </c>
      <c r="D106" s="277"/>
      <c r="E106" s="277"/>
      <c r="F106" s="279">
        <f>F107</f>
        <v>500000</v>
      </c>
      <c r="G106" s="268"/>
      <c r="H106" s="268"/>
      <c r="I106" s="268"/>
      <c r="J106" s="268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</row>
    <row r="107" spans="2:20" ht="12.75">
      <c r="B107" s="247" t="s">
        <v>304</v>
      </c>
      <c r="C107" s="280" t="s">
        <v>274</v>
      </c>
      <c r="D107" s="280" t="s">
        <v>227</v>
      </c>
      <c r="E107" s="280"/>
      <c r="F107" s="282">
        <f>F108</f>
        <v>500000</v>
      </c>
      <c r="G107" s="268"/>
      <c r="H107" s="268"/>
      <c r="I107" s="268"/>
      <c r="J107" s="268"/>
      <c r="K107" s="268"/>
      <c r="L107" s="268"/>
      <c r="M107" s="268"/>
      <c r="N107" s="268"/>
      <c r="O107" s="268"/>
      <c r="P107" s="268"/>
      <c r="Q107" s="268"/>
      <c r="R107" s="268"/>
      <c r="S107" s="268"/>
      <c r="T107" s="268"/>
    </row>
    <row r="108" spans="2:20" ht="12.75">
      <c r="B108" s="226" t="s">
        <v>177</v>
      </c>
      <c r="C108" s="277" t="s">
        <v>274</v>
      </c>
      <c r="D108" s="277" t="s">
        <v>141</v>
      </c>
      <c r="E108" s="277"/>
      <c r="F108" s="279">
        <f>F109</f>
        <v>500000</v>
      </c>
      <c r="G108" s="268"/>
      <c r="H108" s="268"/>
      <c r="I108" s="268"/>
      <c r="J108" s="268"/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</row>
    <row r="109" spans="2:20" ht="12.75">
      <c r="B109" s="288" t="s">
        <v>291</v>
      </c>
      <c r="C109" s="277" t="s">
        <v>274</v>
      </c>
      <c r="D109" s="277" t="s">
        <v>141</v>
      </c>
      <c r="E109" s="277" t="s">
        <v>160</v>
      </c>
      <c r="F109" s="279">
        <f>F110</f>
        <v>500000</v>
      </c>
      <c r="G109" s="268"/>
      <c r="H109" s="268"/>
      <c r="I109" s="268"/>
      <c r="J109" s="268"/>
      <c r="K109" s="268"/>
      <c r="L109" s="268"/>
      <c r="M109" s="268"/>
      <c r="N109" s="268"/>
      <c r="O109" s="268"/>
      <c r="P109" s="268"/>
      <c r="Q109" s="268"/>
      <c r="R109" s="268"/>
      <c r="S109" s="268"/>
      <c r="T109" s="268"/>
    </row>
    <row r="110" spans="2:20" ht="12.75">
      <c r="B110" s="258" t="s">
        <v>161</v>
      </c>
      <c r="C110" s="277" t="s">
        <v>274</v>
      </c>
      <c r="D110" s="277" t="s">
        <v>141</v>
      </c>
      <c r="E110" s="277" t="s">
        <v>75</v>
      </c>
      <c r="F110" s="279">
        <v>500000</v>
      </c>
      <c r="G110" s="268"/>
      <c r="H110" s="268"/>
      <c r="I110" s="268"/>
      <c r="J110" s="268"/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</row>
    <row r="111" spans="2:20" ht="24">
      <c r="B111" s="241" t="s">
        <v>186</v>
      </c>
      <c r="C111" s="277" t="s">
        <v>275</v>
      </c>
      <c r="D111" s="284"/>
      <c r="E111" s="283"/>
      <c r="F111" s="285">
        <f>F112</f>
        <v>760000</v>
      </c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</row>
    <row r="112" spans="2:20" ht="24">
      <c r="B112" s="239" t="s">
        <v>322</v>
      </c>
      <c r="C112" s="280" t="s">
        <v>275</v>
      </c>
      <c r="D112" s="281" t="s">
        <v>232</v>
      </c>
      <c r="E112" s="280"/>
      <c r="F112" s="282">
        <f>F113</f>
        <v>760000</v>
      </c>
      <c r="G112" s="268"/>
      <c r="H112" s="268"/>
      <c r="I112" s="268"/>
      <c r="J112" s="268"/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</row>
    <row r="113" spans="2:20" ht="12.75">
      <c r="B113" s="258" t="s">
        <v>164</v>
      </c>
      <c r="C113" s="277" t="s">
        <v>275</v>
      </c>
      <c r="D113" s="277" t="s">
        <v>165</v>
      </c>
      <c r="E113" s="277"/>
      <c r="F113" s="279">
        <f>F114</f>
        <v>760000</v>
      </c>
      <c r="G113" s="268"/>
      <c r="H113" s="268"/>
      <c r="I113" s="268"/>
      <c r="J113" s="268"/>
      <c r="K113" s="268"/>
      <c r="L113" s="268"/>
      <c r="M113" s="268"/>
      <c r="N113" s="268"/>
      <c r="O113" s="268"/>
      <c r="P113" s="268"/>
      <c r="Q113" s="268"/>
      <c r="R113" s="268"/>
      <c r="S113" s="268"/>
      <c r="T113" s="268"/>
    </row>
    <row r="114" spans="2:20" ht="12.75">
      <c r="B114" s="288" t="s">
        <v>290</v>
      </c>
      <c r="C114" s="277" t="s">
        <v>275</v>
      </c>
      <c r="D114" s="277" t="s">
        <v>165</v>
      </c>
      <c r="E114" s="277" t="s">
        <v>323</v>
      </c>
      <c r="F114" s="279">
        <f>F115</f>
        <v>760000</v>
      </c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</row>
    <row r="115" spans="2:20" ht="12.75">
      <c r="B115" s="288" t="s">
        <v>285</v>
      </c>
      <c r="C115" s="277" t="s">
        <v>275</v>
      </c>
      <c r="D115" s="277" t="s">
        <v>165</v>
      </c>
      <c r="E115" s="277" t="s">
        <v>187</v>
      </c>
      <c r="F115" s="279">
        <v>760000</v>
      </c>
      <c r="G115" s="268"/>
      <c r="H115" s="268"/>
      <c r="I115" s="268"/>
      <c r="J115" s="268"/>
      <c r="K115" s="268"/>
      <c r="L115" s="268"/>
      <c r="M115" s="268"/>
      <c r="N115" s="268"/>
      <c r="O115" s="268"/>
      <c r="P115" s="268"/>
      <c r="Q115" s="268"/>
      <c r="R115" s="268"/>
      <c r="S115" s="268"/>
      <c r="T115" s="268"/>
    </row>
    <row r="116" spans="2:20" ht="12.75">
      <c r="B116" s="214" t="s">
        <v>296</v>
      </c>
      <c r="C116" s="289">
        <v>8100000</v>
      </c>
      <c r="D116" s="275"/>
      <c r="E116" s="274"/>
      <c r="F116" s="276">
        <f>F118</f>
        <v>1097074</v>
      </c>
      <c r="G116" s="268"/>
      <c r="H116" s="268"/>
      <c r="I116" s="268"/>
      <c r="J116" s="268"/>
      <c r="K116" s="268"/>
      <c r="L116" s="268"/>
      <c r="M116" s="268"/>
      <c r="N116" s="268"/>
      <c r="O116" s="268"/>
      <c r="P116" s="268"/>
      <c r="Q116" s="268"/>
      <c r="R116" s="268"/>
      <c r="S116" s="268"/>
      <c r="T116" s="268"/>
    </row>
    <row r="117" spans="2:20" ht="12.75">
      <c r="B117" s="228" t="s">
        <v>301</v>
      </c>
      <c r="C117" s="283" t="s">
        <v>300</v>
      </c>
      <c r="D117" s="284"/>
      <c r="E117" s="283"/>
      <c r="F117" s="285">
        <f>F118</f>
        <v>1097074</v>
      </c>
      <c r="G117" s="268"/>
      <c r="H117" s="268"/>
      <c r="I117" s="268"/>
      <c r="J117" s="268"/>
      <c r="K117" s="268"/>
      <c r="L117" s="268"/>
      <c r="M117" s="268"/>
      <c r="N117" s="268"/>
      <c r="O117" s="268"/>
      <c r="P117" s="268"/>
      <c r="Q117" s="268"/>
      <c r="R117" s="268"/>
      <c r="S117" s="268"/>
      <c r="T117" s="268"/>
    </row>
    <row r="118" spans="2:20" ht="12.75">
      <c r="B118" s="235" t="s">
        <v>298</v>
      </c>
      <c r="C118" s="290">
        <v>8110000</v>
      </c>
      <c r="D118" s="278"/>
      <c r="E118" s="277"/>
      <c r="F118" s="279">
        <f>F119+F124</f>
        <v>1097074</v>
      </c>
      <c r="G118" s="268"/>
      <c r="H118" s="268"/>
      <c r="I118" s="268"/>
      <c r="J118" s="268"/>
      <c r="K118" s="268"/>
      <c r="L118" s="268"/>
      <c r="M118" s="268"/>
      <c r="N118" s="268"/>
      <c r="O118" s="268"/>
      <c r="P118" s="268"/>
      <c r="Q118" s="268"/>
      <c r="R118" s="268"/>
      <c r="S118" s="268"/>
      <c r="T118" s="268"/>
    </row>
    <row r="119" spans="2:20" ht="24">
      <c r="B119" s="235" t="s">
        <v>297</v>
      </c>
      <c r="C119" s="290">
        <v>8118021</v>
      </c>
      <c r="D119" s="278"/>
      <c r="E119" s="277"/>
      <c r="F119" s="279">
        <f>F120</f>
        <v>797074</v>
      </c>
      <c r="G119" s="268"/>
      <c r="H119" s="268"/>
      <c r="I119" s="268"/>
      <c r="J119" s="268"/>
      <c r="K119" s="268"/>
      <c r="L119" s="268"/>
      <c r="M119" s="268"/>
      <c r="N119" s="268"/>
      <c r="O119" s="268"/>
      <c r="P119" s="268"/>
      <c r="Q119" s="268"/>
      <c r="R119" s="268"/>
      <c r="S119" s="268"/>
      <c r="T119" s="268"/>
    </row>
    <row r="120" spans="2:20" ht="36">
      <c r="B120" s="247" t="s">
        <v>299</v>
      </c>
      <c r="C120" s="291">
        <v>8118021</v>
      </c>
      <c r="D120" s="281">
        <v>100</v>
      </c>
      <c r="E120" s="280"/>
      <c r="F120" s="282">
        <f>F121</f>
        <v>797074</v>
      </c>
      <c r="G120" s="268"/>
      <c r="H120" s="268"/>
      <c r="I120" s="268"/>
      <c r="J120" s="268"/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</row>
    <row r="121" spans="2:20" ht="12.75">
      <c r="B121" s="237" t="s">
        <v>173</v>
      </c>
      <c r="C121" s="292">
        <v>8118021</v>
      </c>
      <c r="D121" s="284" t="s">
        <v>143</v>
      </c>
      <c r="E121" s="283"/>
      <c r="F121" s="285">
        <f>F122</f>
        <v>797074</v>
      </c>
      <c r="G121" s="268"/>
      <c r="H121" s="268"/>
      <c r="I121" s="268"/>
      <c r="J121" s="268"/>
      <c r="K121" s="268"/>
      <c r="L121" s="268"/>
      <c r="M121" s="268"/>
      <c r="N121" s="268"/>
      <c r="O121" s="268"/>
      <c r="P121" s="268"/>
      <c r="Q121" s="268"/>
      <c r="R121" s="268"/>
      <c r="S121" s="268"/>
      <c r="T121" s="268"/>
    </row>
    <row r="122" spans="2:20" ht="12.75">
      <c r="B122" s="258" t="s">
        <v>287</v>
      </c>
      <c r="C122" s="292">
        <v>8118021</v>
      </c>
      <c r="D122" s="284" t="s">
        <v>143</v>
      </c>
      <c r="E122" s="283" t="s">
        <v>37</v>
      </c>
      <c r="F122" s="285">
        <f>F123</f>
        <v>797074</v>
      </c>
      <c r="G122" s="268"/>
      <c r="H122" s="268"/>
      <c r="I122" s="268"/>
      <c r="J122" s="268"/>
      <c r="K122" s="268"/>
      <c r="L122" s="268"/>
      <c r="M122" s="268"/>
      <c r="N122" s="268"/>
      <c r="O122" s="268"/>
      <c r="P122" s="268"/>
      <c r="Q122" s="268"/>
      <c r="R122" s="268"/>
      <c r="S122" s="268"/>
      <c r="T122" s="268"/>
    </row>
    <row r="123" spans="2:20" ht="12.75">
      <c r="B123" s="237" t="s">
        <v>172</v>
      </c>
      <c r="C123" s="292">
        <v>8118021</v>
      </c>
      <c r="D123" s="284" t="s">
        <v>143</v>
      </c>
      <c r="E123" s="283" t="s">
        <v>35</v>
      </c>
      <c r="F123" s="285">
        <v>797074</v>
      </c>
      <c r="G123" s="268"/>
      <c r="H123" s="268"/>
      <c r="I123" s="268"/>
      <c r="J123" s="268"/>
      <c r="K123" s="268"/>
      <c r="L123" s="268"/>
      <c r="M123" s="268"/>
      <c r="N123" s="268"/>
      <c r="O123" s="268"/>
      <c r="P123" s="268"/>
      <c r="Q123" s="268"/>
      <c r="R123" s="268"/>
      <c r="S123" s="268"/>
      <c r="T123" s="268"/>
    </row>
    <row r="124" spans="2:20" ht="24">
      <c r="B124" s="242" t="s">
        <v>303</v>
      </c>
      <c r="C124" s="283" t="s">
        <v>140</v>
      </c>
      <c r="D124" s="284"/>
      <c r="E124" s="283"/>
      <c r="F124" s="285">
        <f>F125</f>
        <v>300000</v>
      </c>
      <c r="G124" s="268"/>
      <c r="H124" s="268"/>
      <c r="I124" s="268"/>
      <c r="J124" s="268"/>
      <c r="K124" s="268"/>
      <c r="L124" s="268"/>
      <c r="M124" s="268"/>
      <c r="N124" s="268"/>
      <c r="O124" s="268"/>
      <c r="P124" s="268"/>
      <c r="Q124" s="268"/>
      <c r="R124" s="268"/>
      <c r="S124" s="268"/>
      <c r="T124" s="268"/>
    </row>
    <row r="125" spans="2:20" ht="12.75">
      <c r="B125" s="247" t="s">
        <v>304</v>
      </c>
      <c r="C125" s="280" t="s">
        <v>140</v>
      </c>
      <c r="D125" s="281" t="s">
        <v>227</v>
      </c>
      <c r="E125" s="280"/>
      <c r="F125" s="282">
        <f>F126</f>
        <v>300000</v>
      </c>
      <c r="G125" s="268"/>
      <c r="H125" s="268"/>
      <c r="I125" s="268"/>
      <c r="J125" s="268"/>
      <c r="K125" s="268"/>
      <c r="L125" s="268"/>
      <c r="M125" s="268"/>
      <c r="N125" s="268"/>
      <c r="O125" s="268"/>
      <c r="P125" s="268"/>
      <c r="Q125" s="268"/>
      <c r="R125" s="268"/>
      <c r="S125" s="268"/>
      <c r="T125" s="268"/>
    </row>
    <row r="126" spans="2:20" ht="12.75">
      <c r="B126" s="228" t="s">
        <v>149</v>
      </c>
      <c r="C126" s="283" t="s">
        <v>140</v>
      </c>
      <c r="D126" s="284" t="s">
        <v>141</v>
      </c>
      <c r="E126" s="283"/>
      <c r="F126" s="285">
        <f>F127</f>
        <v>300000</v>
      </c>
      <c r="G126" s="268"/>
      <c r="H126" s="268"/>
      <c r="I126" s="268"/>
      <c r="J126" s="268"/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</row>
    <row r="127" spans="2:20" ht="12.75">
      <c r="B127" s="258" t="s">
        <v>287</v>
      </c>
      <c r="C127" s="283" t="s">
        <v>140</v>
      </c>
      <c r="D127" s="284" t="s">
        <v>141</v>
      </c>
      <c r="E127" s="283" t="s">
        <v>37</v>
      </c>
      <c r="F127" s="285">
        <f>F128</f>
        <v>300000</v>
      </c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</row>
    <row r="128" spans="2:20" ht="12.75">
      <c r="B128" s="237" t="s">
        <v>174</v>
      </c>
      <c r="C128" s="283" t="s">
        <v>140</v>
      </c>
      <c r="D128" s="284" t="s">
        <v>141</v>
      </c>
      <c r="E128" s="283" t="s">
        <v>9</v>
      </c>
      <c r="F128" s="285">
        <v>300000</v>
      </c>
      <c r="G128" s="268"/>
      <c r="H128" s="268"/>
      <c r="I128" s="268"/>
      <c r="J128" s="268"/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</row>
    <row r="129" spans="2:20" ht="12.75">
      <c r="B129" s="260" t="s">
        <v>179</v>
      </c>
      <c r="C129" s="274" t="s">
        <v>305</v>
      </c>
      <c r="D129" s="275"/>
      <c r="E129" s="274"/>
      <c r="F129" s="276">
        <f>F130</f>
        <v>10919759</v>
      </c>
      <c r="G129" s="268"/>
      <c r="H129" s="268"/>
      <c r="I129" s="268"/>
      <c r="J129" s="268"/>
      <c r="K129" s="268"/>
      <c r="L129" s="268"/>
      <c r="M129" s="268"/>
      <c r="N129" s="268"/>
      <c r="O129" s="268"/>
      <c r="P129" s="268"/>
      <c r="Q129" s="268"/>
      <c r="R129" s="268"/>
      <c r="S129" s="268"/>
      <c r="T129" s="268"/>
    </row>
    <row r="130" spans="2:20" ht="12.75">
      <c r="B130" s="226" t="s">
        <v>306</v>
      </c>
      <c r="C130" s="293" t="s">
        <v>146</v>
      </c>
      <c r="D130" s="287"/>
      <c r="E130" s="293"/>
      <c r="F130" s="294">
        <f>F131+F143+F148</f>
        <v>10919759</v>
      </c>
      <c r="G130" s="268"/>
      <c r="H130" s="268"/>
      <c r="I130" s="268"/>
      <c r="J130" s="268"/>
      <c r="K130" s="268"/>
      <c r="L130" s="268"/>
      <c r="M130" s="268"/>
      <c r="N130" s="268"/>
      <c r="O130" s="268"/>
      <c r="P130" s="268"/>
      <c r="Q130" s="268"/>
      <c r="R130" s="268"/>
      <c r="S130" s="268"/>
      <c r="T130" s="268"/>
    </row>
    <row r="131" spans="2:20" ht="24">
      <c r="B131" s="226" t="s">
        <v>178</v>
      </c>
      <c r="C131" s="293" t="s">
        <v>147</v>
      </c>
      <c r="D131" s="287"/>
      <c r="E131" s="293"/>
      <c r="F131" s="294">
        <v>10919759</v>
      </c>
      <c r="G131" s="268"/>
      <c r="H131" s="268"/>
      <c r="I131" s="268"/>
      <c r="J131" s="268"/>
      <c r="K131" s="268"/>
      <c r="L131" s="268"/>
      <c r="M131" s="268"/>
      <c r="N131" s="268"/>
      <c r="O131" s="268"/>
      <c r="P131" s="268"/>
      <c r="Q131" s="268"/>
      <c r="R131" s="268"/>
      <c r="S131" s="268"/>
      <c r="T131" s="268"/>
    </row>
    <row r="132" spans="2:20" ht="36">
      <c r="B132" s="247" t="s">
        <v>299</v>
      </c>
      <c r="C132" s="280" t="s">
        <v>147</v>
      </c>
      <c r="D132" s="281" t="s">
        <v>228</v>
      </c>
      <c r="E132" s="280"/>
      <c r="F132" s="282">
        <f>F133+F136</f>
        <v>0</v>
      </c>
      <c r="G132" s="268"/>
      <c r="H132" s="268"/>
      <c r="I132" s="268"/>
      <c r="J132" s="268"/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</row>
    <row r="133" spans="2:20" ht="12.75">
      <c r="B133" s="237" t="s">
        <v>144</v>
      </c>
      <c r="C133" s="293" t="s">
        <v>147</v>
      </c>
      <c r="D133" s="287" t="s">
        <v>145</v>
      </c>
      <c r="E133" s="293"/>
      <c r="F133" s="294">
        <f>F134</f>
        <v>0</v>
      </c>
      <c r="G133" s="268"/>
      <c r="H133" s="268"/>
      <c r="I133" s="268"/>
      <c r="J133" s="268"/>
      <c r="K133" s="268"/>
      <c r="L133" s="268"/>
      <c r="M133" s="268"/>
      <c r="N133" s="268"/>
      <c r="O133" s="268"/>
      <c r="P133" s="268"/>
      <c r="Q133" s="268"/>
      <c r="R133" s="268"/>
      <c r="S133" s="268"/>
      <c r="T133" s="268"/>
    </row>
    <row r="134" spans="2:20" ht="12.75">
      <c r="B134" s="258" t="s">
        <v>287</v>
      </c>
      <c r="C134" s="293" t="s">
        <v>147</v>
      </c>
      <c r="D134" s="287" t="s">
        <v>145</v>
      </c>
      <c r="E134" s="293" t="s">
        <v>37</v>
      </c>
      <c r="F134" s="294">
        <f>F135</f>
        <v>0</v>
      </c>
      <c r="G134" s="268"/>
      <c r="H134" s="268"/>
      <c r="I134" s="268"/>
      <c r="J134" s="268"/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</row>
    <row r="135" spans="2:20" ht="12.75">
      <c r="B135" s="295" t="s">
        <v>176</v>
      </c>
      <c r="C135" s="293" t="s">
        <v>147</v>
      </c>
      <c r="D135" s="287" t="s">
        <v>145</v>
      </c>
      <c r="E135" s="293" t="s">
        <v>10</v>
      </c>
      <c r="F135" s="294">
        <v>0</v>
      </c>
      <c r="G135" s="268"/>
      <c r="H135" s="268"/>
      <c r="I135" s="268"/>
      <c r="J135" s="268"/>
      <c r="K135" s="268"/>
      <c r="L135" s="268"/>
      <c r="M135" s="268"/>
      <c r="N135" s="268"/>
      <c r="O135" s="268"/>
      <c r="P135" s="268"/>
      <c r="Q135" s="268"/>
      <c r="R135" s="268"/>
      <c r="S135" s="268"/>
      <c r="T135" s="268"/>
    </row>
    <row r="136" spans="2:20" ht="12.75">
      <c r="B136" s="237" t="s">
        <v>148</v>
      </c>
      <c r="C136" s="293" t="s">
        <v>147</v>
      </c>
      <c r="D136" s="287" t="s">
        <v>143</v>
      </c>
      <c r="E136" s="293"/>
      <c r="F136" s="294">
        <f>F137</f>
        <v>0</v>
      </c>
      <c r="G136" s="268"/>
      <c r="H136" s="268"/>
      <c r="I136" s="268"/>
      <c r="J136" s="268"/>
      <c r="K136" s="268"/>
      <c r="L136" s="268"/>
      <c r="M136" s="268"/>
      <c r="N136" s="268"/>
      <c r="O136" s="268"/>
      <c r="P136" s="268"/>
      <c r="Q136" s="268"/>
      <c r="R136" s="268"/>
      <c r="S136" s="268"/>
      <c r="T136" s="268"/>
    </row>
    <row r="137" spans="2:20" ht="12.75">
      <c r="B137" s="258" t="s">
        <v>287</v>
      </c>
      <c r="C137" s="293" t="s">
        <v>147</v>
      </c>
      <c r="D137" s="287" t="s">
        <v>143</v>
      </c>
      <c r="E137" s="293" t="s">
        <v>37</v>
      </c>
      <c r="F137" s="294">
        <f>F138</f>
        <v>0</v>
      </c>
      <c r="G137" s="268"/>
      <c r="H137" s="268"/>
      <c r="I137" s="268"/>
      <c r="J137" s="268"/>
      <c r="K137" s="268"/>
      <c r="L137" s="268"/>
      <c r="M137" s="268"/>
      <c r="N137" s="268"/>
      <c r="O137" s="268"/>
      <c r="P137" s="268"/>
      <c r="Q137" s="268"/>
      <c r="R137" s="268"/>
      <c r="S137" s="268"/>
      <c r="T137" s="268"/>
    </row>
    <row r="138" spans="2:20" ht="12.75">
      <c r="B138" s="295" t="s">
        <v>176</v>
      </c>
      <c r="C138" s="293" t="s">
        <v>147</v>
      </c>
      <c r="D138" s="287" t="s">
        <v>143</v>
      </c>
      <c r="E138" s="293" t="s">
        <v>10</v>
      </c>
      <c r="F138" s="294">
        <v>0</v>
      </c>
      <c r="G138" s="268"/>
      <c r="H138" s="268"/>
      <c r="I138" s="268"/>
      <c r="J138" s="268"/>
      <c r="K138" s="268"/>
      <c r="L138" s="268"/>
      <c r="M138" s="268"/>
      <c r="N138" s="268"/>
      <c r="O138" s="268"/>
      <c r="P138" s="268"/>
      <c r="Q138" s="268"/>
      <c r="R138" s="268"/>
      <c r="S138" s="268"/>
      <c r="T138" s="268"/>
    </row>
    <row r="139" spans="2:20" ht="12.75">
      <c r="B139" s="247" t="s">
        <v>304</v>
      </c>
      <c r="C139" s="280" t="s">
        <v>147</v>
      </c>
      <c r="D139" s="281" t="s">
        <v>227</v>
      </c>
      <c r="E139" s="280"/>
      <c r="F139" s="282">
        <f>F140</f>
        <v>0</v>
      </c>
      <c r="G139" s="268"/>
      <c r="H139" s="268"/>
      <c r="I139" s="268"/>
      <c r="J139" s="268"/>
      <c r="K139" s="268"/>
      <c r="L139" s="268"/>
      <c r="M139" s="268"/>
      <c r="N139" s="268"/>
      <c r="O139" s="268"/>
      <c r="P139" s="268"/>
      <c r="Q139" s="268"/>
      <c r="R139" s="268"/>
      <c r="S139" s="268"/>
      <c r="T139" s="268"/>
    </row>
    <row r="140" spans="2:20" ht="12.75">
      <c r="B140" s="226" t="s">
        <v>177</v>
      </c>
      <c r="C140" s="293" t="s">
        <v>147</v>
      </c>
      <c r="D140" s="287" t="s">
        <v>141</v>
      </c>
      <c r="E140" s="293"/>
      <c r="F140" s="294">
        <f>F141</f>
        <v>0</v>
      </c>
      <c r="G140" s="268"/>
      <c r="H140" s="268"/>
      <c r="I140" s="268"/>
      <c r="J140" s="268"/>
      <c r="K140" s="268"/>
      <c r="L140" s="268"/>
      <c r="M140" s="268"/>
      <c r="N140" s="268"/>
      <c r="O140" s="268"/>
      <c r="P140" s="268"/>
      <c r="Q140" s="268"/>
      <c r="R140" s="268"/>
      <c r="S140" s="268"/>
      <c r="T140" s="268"/>
    </row>
    <row r="141" spans="2:20" ht="12.75">
      <c r="B141" s="258" t="s">
        <v>287</v>
      </c>
      <c r="C141" s="293" t="s">
        <v>147</v>
      </c>
      <c r="D141" s="287" t="s">
        <v>141</v>
      </c>
      <c r="E141" s="293" t="s">
        <v>37</v>
      </c>
      <c r="F141" s="294">
        <f>F142</f>
        <v>0</v>
      </c>
      <c r="G141" s="268"/>
      <c r="H141" s="268"/>
      <c r="I141" s="268"/>
      <c r="J141" s="268"/>
      <c r="K141" s="268"/>
      <c r="L141" s="268"/>
      <c r="M141" s="268"/>
      <c r="N141" s="268"/>
      <c r="O141" s="268"/>
      <c r="P141" s="268"/>
      <c r="Q141" s="268"/>
      <c r="R141" s="268"/>
      <c r="S141" s="268"/>
      <c r="T141" s="268"/>
    </row>
    <row r="142" spans="2:20" ht="12.75">
      <c r="B142" s="295" t="s">
        <v>176</v>
      </c>
      <c r="C142" s="293" t="s">
        <v>147</v>
      </c>
      <c r="D142" s="287" t="s">
        <v>141</v>
      </c>
      <c r="E142" s="293" t="s">
        <v>10</v>
      </c>
      <c r="F142" s="294">
        <v>0</v>
      </c>
      <c r="G142" s="268"/>
      <c r="H142" s="268"/>
      <c r="I142" s="268"/>
      <c r="J142" s="268"/>
      <c r="K142" s="268"/>
      <c r="L142" s="268"/>
      <c r="M142" s="268"/>
      <c r="N142" s="268"/>
      <c r="O142" s="268"/>
      <c r="P142" s="268"/>
      <c r="Q142" s="268"/>
      <c r="R142" s="268"/>
      <c r="S142" s="268"/>
      <c r="T142" s="268"/>
    </row>
    <row r="143" spans="2:20" ht="24">
      <c r="B143" s="228" t="s">
        <v>324</v>
      </c>
      <c r="C143" s="283" t="s">
        <v>277</v>
      </c>
      <c r="D143" s="283"/>
      <c r="E143" s="283"/>
      <c r="F143" s="296">
        <f>F144</f>
        <v>0</v>
      </c>
      <c r="G143" s="268"/>
      <c r="H143" s="268"/>
      <c r="I143" s="268"/>
      <c r="J143" s="268"/>
      <c r="K143" s="268"/>
      <c r="L143" s="268"/>
      <c r="M143" s="268"/>
      <c r="N143" s="268"/>
      <c r="O143" s="268"/>
      <c r="P143" s="268"/>
      <c r="Q143" s="268"/>
      <c r="R143" s="268"/>
      <c r="S143" s="268"/>
      <c r="T143" s="268"/>
    </row>
    <row r="144" spans="2:20" ht="12.75">
      <c r="B144" s="297"/>
      <c r="C144" s="280" t="s">
        <v>277</v>
      </c>
      <c r="D144" s="280"/>
      <c r="E144" s="280"/>
      <c r="F144" s="298">
        <f>F145</f>
        <v>0</v>
      </c>
      <c r="G144" s="268"/>
      <c r="H144" s="268"/>
      <c r="I144" s="268"/>
      <c r="J144" s="268"/>
      <c r="K144" s="268"/>
      <c r="L144" s="268"/>
      <c r="M144" s="268"/>
      <c r="N144" s="268"/>
      <c r="O144" s="268"/>
      <c r="P144" s="268"/>
      <c r="Q144" s="268"/>
      <c r="R144" s="268"/>
      <c r="S144" s="268"/>
      <c r="T144" s="268"/>
    </row>
    <row r="145" spans="2:20" ht="12.75">
      <c r="B145" s="258"/>
      <c r="C145" s="277" t="s">
        <v>277</v>
      </c>
      <c r="D145" s="277"/>
      <c r="E145" s="277"/>
      <c r="F145" s="299">
        <f>F146</f>
        <v>0</v>
      </c>
      <c r="G145" s="268"/>
      <c r="H145" s="268"/>
      <c r="I145" s="268"/>
      <c r="J145" s="268"/>
      <c r="K145" s="268"/>
      <c r="L145" s="268"/>
      <c r="M145" s="268"/>
      <c r="N145" s="268"/>
      <c r="O145" s="268"/>
      <c r="P145" s="268"/>
      <c r="Q145" s="268"/>
      <c r="R145" s="268"/>
      <c r="S145" s="268"/>
      <c r="T145" s="268"/>
    </row>
    <row r="146" spans="2:20" ht="12.75">
      <c r="B146" s="288" t="s">
        <v>290</v>
      </c>
      <c r="C146" s="277" t="s">
        <v>277</v>
      </c>
      <c r="D146" s="277"/>
      <c r="E146" s="277" t="s">
        <v>323</v>
      </c>
      <c r="F146" s="299">
        <f>F147</f>
        <v>0</v>
      </c>
      <c r="G146" s="268"/>
      <c r="H146" s="268"/>
      <c r="I146" s="268"/>
      <c r="J146" s="268"/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</row>
    <row r="147" spans="2:20" ht="12.75">
      <c r="B147" s="288" t="s">
        <v>293</v>
      </c>
      <c r="C147" s="277" t="s">
        <v>277</v>
      </c>
      <c r="D147" s="277"/>
      <c r="E147" s="277" t="s">
        <v>276</v>
      </c>
      <c r="F147" s="299">
        <v>0</v>
      </c>
      <c r="G147" s="268"/>
      <c r="H147" s="268"/>
      <c r="I147" s="268"/>
      <c r="J147" s="268"/>
      <c r="K147" s="268"/>
      <c r="L147" s="268"/>
      <c r="M147" s="268"/>
      <c r="N147" s="268"/>
      <c r="O147" s="268"/>
      <c r="P147" s="268"/>
      <c r="Q147" s="268"/>
      <c r="R147" s="268"/>
      <c r="S147" s="268"/>
      <c r="T147" s="268"/>
    </row>
    <row r="148" spans="2:20" ht="24">
      <c r="B148" s="233" t="s">
        <v>313</v>
      </c>
      <c r="C148" s="283" t="s">
        <v>233</v>
      </c>
      <c r="D148" s="284"/>
      <c r="E148" s="283"/>
      <c r="F148" s="285">
        <f>F149</f>
        <v>0</v>
      </c>
      <c r="G148" s="268"/>
      <c r="H148" s="268"/>
      <c r="I148" s="268"/>
      <c r="J148" s="268"/>
      <c r="K148" s="268"/>
      <c r="L148" s="268"/>
      <c r="M148" s="268"/>
      <c r="N148" s="268"/>
      <c r="O148" s="268"/>
      <c r="P148" s="268"/>
      <c r="Q148" s="268"/>
      <c r="R148" s="268"/>
      <c r="S148" s="268"/>
      <c r="T148" s="268"/>
    </row>
    <row r="149" spans="2:20" ht="12.75">
      <c r="B149" s="247" t="s">
        <v>304</v>
      </c>
      <c r="C149" s="280" t="s">
        <v>233</v>
      </c>
      <c r="D149" s="281" t="s">
        <v>227</v>
      </c>
      <c r="E149" s="280"/>
      <c r="F149" s="282">
        <f>F150</f>
        <v>0</v>
      </c>
      <c r="G149" s="268"/>
      <c r="H149" s="268"/>
      <c r="I149" s="268"/>
      <c r="J149" s="268"/>
      <c r="K149" s="268"/>
      <c r="L149" s="268"/>
      <c r="M149" s="268"/>
      <c r="N149" s="268"/>
      <c r="O149" s="268"/>
      <c r="P149" s="268"/>
      <c r="Q149" s="268"/>
      <c r="R149" s="268"/>
      <c r="S149" s="268"/>
      <c r="T149" s="268"/>
    </row>
    <row r="150" spans="2:20" ht="12.75">
      <c r="B150" s="226" t="s">
        <v>177</v>
      </c>
      <c r="C150" s="277" t="s">
        <v>233</v>
      </c>
      <c r="D150" s="278" t="s">
        <v>141</v>
      </c>
      <c r="E150" s="277"/>
      <c r="F150" s="279">
        <f>F151</f>
        <v>0</v>
      </c>
      <c r="G150" s="268"/>
      <c r="H150" s="268"/>
      <c r="I150" s="268"/>
      <c r="J150" s="268"/>
      <c r="K150" s="268"/>
      <c r="L150" s="268"/>
      <c r="M150" s="268"/>
      <c r="N150" s="268"/>
      <c r="O150" s="268"/>
      <c r="P150" s="268"/>
      <c r="Q150" s="268"/>
      <c r="R150" s="268"/>
      <c r="S150" s="268"/>
      <c r="T150" s="268"/>
    </row>
    <row r="151" spans="2:20" ht="12.75">
      <c r="B151" s="258" t="s">
        <v>287</v>
      </c>
      <c r="C151" s="277" t="s">
        <v>233</v>
      </c>
      <c r="D151" s="278" t="s">
        <v>141</v>
      </c>
      <c r="E151" s="277" t="s">
        <v>37</v>
      </c>
      <c r="F151" s="279">
        <f>F152</f>
        <v>0</v>
      </c>
      <c r="G151" s="268"/>
      <c r="H151" s="268"/>
      <c r="I151" s="268"/>
      <c r="J151" s="268"/>
      <c r="K151" s="268"/>
      <c r="L151" s="268"/>
      <c r="M151" s="268"/>
      <c r="N151" s="268"/>
      <c r="O151" s="268"/>
      <c r="P151" s="268"/>
      <c r="Q151" s="268"/>
      <c r="R151" s="268"/>
      <c r="S151" s="268"/>
      <c r="T151" s="268"/>
    </row>
    <row r="152" spans="2:20" ht="12.75">
      <c r="B152" s="286" t="s">
        <v>180</v>
      </c>
      <c r="C152" s="277" t="s">
        <v>233</v>
      </c>
      <c r="D152" s="278" t="s">
        <v>141</v>
      </c>
      <c r="E152" s="277" t="s">
        <v>76</v>
      </c>
      <c r="F152" s="279">
        <v>0</v>
      </c>
      <c r="G152" s="268"/>
      <c r="H152" s="268"/>
      <c r="I152" s="268"/>
      <c r="J152" s="268"/>
      <c r="K152" s="268"/>
      <c r="L152" s="268"/>
      <c r="M152" s="268"/>
      <c r="N152" s="268"/>
      <c r="O152" s="268"/>
      <c r="P152" s="268"/>
      <c r="Q152" s="268"/>
      <c r="R152" s="268"/>
      <c r="S152" s="268"/>
      <c r="T152" s="268"/>
    </row>
    <row r="153" spans="2:20" ht="24">
      <c r="B153" s="260" t="s">
        <v>314</v>
      </c>
      <c r="C153" s="274" t="s">
        <v>234</v>
      </c>
      <c r="D153" s="275"/>
      <c r="E153" s="274"/>
      <c r="F153" s="276" t="str">
        <f>F154</f>
        <v>1158450,0</v>
      </c>
      <c r="G153" s="268"/>
      <c r="H153" s="268"/>
      <c r="I153" s="268"/>
      <c r="J153" s="268"/>
      <c r="K153" s="268"/>
      <c r="L153" s="268"/>
      <c r="M153" s="268"/>
      <c r="N153" s="268"/>
      <c r="O153" s="268"/>
      <c r="P153" s="268"/>
      <c r="Q153" s="268"/>
      <c r="R153" s="268"/>
      <c r="S153" s="268"/>
      <c r="T153" s="268"/>
    </row>
    <row r="154" spans="2:20" ht="24">
      <c r="B154" s="261" t="s">
        <v>315</v>
      </c>
      <c r="C154" s="277" t="s">
        <v>235</v>
      </c>
      <c r="D154" s="278"/>
      <c r="E154" s="277"/>
      <c r="F154" s="279" t="s">
        <v>190</v>
      </c>
      <c r="G154" s="268"/>
      <c r="H154" s="268"/>
      <c r="I154" s="268"/>
      <c r="J154" s="268"/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</row>
    <row r="155" spans="2:20" ht="36">
      <c r="B155" s="262" t="s">
        <v>316</v>
      </c>
      <c r="C155" s="277" t="s">
        <v>236</v>
      </c>
      <c r="D155" s="278"/>
      <c r="E155" s="277"/>
      <c r="F155" s="279">
        <f>F156+F160</f>
        <v>0</v>
      </c>
      <c r="G155" s="268"/>
      <c r="H155" s="268"/>
      <c r="I155" s="268"/>
      <c r="J155" s="268"/>
      <c r="K155" s="268"/>
      <c r="L155" s="268"/>
      <c r="M155" s="268"/>
      <c r="N155" s="268"/>
      <c r="O155" s="268"/>
      <c r="P155" s="268"/>
      <c r="Q155" s="268"/>
      <c r="R155" s="268"/>
      <c r="S155" s="268"/>
      <c r="T155" s="268"/>
    </row>
    <row r="156" spans="2:20" ht="36">
      <c r="B156" s="247" t="s">
        <v>299</v>
      </c>
      <c r="C156" s="280" t="s">
        <v>236</v>
      </c>
      <c r="D156" s="281" t="s">
        <v>228</v>
      </c>
      <c r="E156" s="280"/>
      <c r="F156" s="282">
        <f>F157</f>
        <v>0</v>
      </c>
      <c r="G156" s="268"/>
      <c r="H156" s="268"/>
      <c r="I156" s="268"/>
      <c r="J156" s="268"/>
      <c r="K156" s="268"/>
      <c r="L156" s="268"/>
      <c r="M156" s="268"/>
      <c r="N156" s="268"/>
      <c r="O156" s="268"/>
      <c r="P156" s="268"/>
      <c r="Q156" s="268"/>
      <c r="R156" s="268"/>
      <c r="S156" s="268"/>
      <c r="T156" s="268"/>
    </row>
    <row r="157" spans="2:20" ht="12.75">
      <c r="B157" s="237" t="s">
        <v>144</v>
      </c>
      <c r="C157" s="277" t="s">
        <v>236</v>
      </c>
      <c r="D157" s="278" t="s">
        <v>145</v>
      </c>
      <c r="E157" s="277"/>
      <c r="F157" s="279">
        <f>F158</f>
        <v>0</v>
      </c>
      <c r="G157" s="268"/>
      <c r="H157" s="268"/>
      <c r="I157" s="268"/>
      <c r="J157" s="268"/>
      <c r="K157" s="268"/>
      <c r="L157" s="268"/>
      <c r="M157" s="268"/>
      <c r="N157" s="268"/>
      <c r="O157" s="268"/>
      <c r="P157" s="268"/>
      <c r="Q157" s="268"/>
      <c r="R157" s="268"/>
      <c r="S157" s="268"/>
      <c r="T157" s="268"/>
    </row>
    <row r="158" spans="2:20" ht="12.75">
      <c r="B158" s="258" t="s">
        <v>287</v>
      </c>
      <c r="C158" s="277" t="s">
        <v>236</v>
      </c>
      <c r="D158" s="278" t="s">
        <v>145</v>
      </c>
      <c r="E158" s="277" t="s">
        <v>37</v>
      </c>
      <c r="F158" s="279">
        <f>F159</f>
        <v>0</v>
      </c>
      <c r="G158" s="268"/>
      <c r="H158" s="268"/>
      <c r="I158" s="268"/>
      <c r="J158" s="268"/>
      <c r="K158" s="268"/>
      <c r="L158" s="268"/>
      <c r="M158" s="268"/>
      <c r="N158" s="268"/>
      <c r="O158" s="268"/>
      <c r="P158" s="268"/>
      <c r="Q158" s="268"/>
      <c r="R158" s="268"/>
      <c r="S158" s="268"/>
      <c r="T158" s="268"/>
    </row>
    <row r="159" spans="2:20" ht="12.75">
      <c r="B159" s="286" t="s">
        <v>180</v>
      </c>
      <c r="C159" s="277" t="s">
        <v>236</v>
      </c>
      <c r="D159" s="278" t="s">
        <v>145</v>
      </c>
      <c r="E159" s="277" t="s">
        <v>76</v>
      </c>
      <c r="F159" s="279">
        <v>0</v>
      </c>
      <c r="G159" s="268"/>
      <c r="H159" s="268"/>
      <c r="I159" s="268"/>
      <c r="J159" s="268"/>
      <c r="K159" s="268"/>
      <c r="L159" s="268"/>
      <c r="M159" s="268"/>
      <c r="N159" s="268"/>
      <c r="O159" s="268"/>
      <c r="P159" s="268"/>
      <c r="Q159" s="268"/>
      <c r="R159" s="268"/>
      <c r="S159" s="268"/>
      <c r="T159" s="268"/>
    </row>
    <row r="160" spans="2:20" ht="12.75">
      <c r="B160" s="247" t="s">
        <v>304</v>
      </c>
      <c r="C160" s="280" t="s">
        <v>236</v>
      </c>
      <c r="D160" s="281" t="s">
        <v>227</v>
      </c>
      <c r="E160" s="280"/>
      <c r="F160" s="282">
        <f>F161</f>
        <v>0</v>
      </c>
      <c r="G160" s="268"/>
      <c r="H160" s="268"/>
      <c r="I160" s="268"/>
      <c r="J160" s="268"/>
      <c r="K160" s="268"/>
      <c r="L160" s="268"/>
      <c r="M160" s="268"/>
      <c r="N160" s="268"/>
      <c r="O160" s="268"/>
      <c r="P160" s="268"/>
      <c r="Q160" s="268"/>
      <c r="R160" s="268"/>
      <c r="S160" s="268"/>
      <c r="T160" s="268"/>
    </row>
    <row r="161" spans="2:20" ht="12.75">
      <c r="B161" s="226" t="s">
        <v>177</v>
      </c>
      <c r="C161" s="277" t="s">
        <v>236</v>
      </c>
      <c r="D161" s="278" t="s">
        <v>141</v>
      </c>
      <c r="E161" s="277"/>
      <c r="F161" s="279">
        <f>F162</f>
        <v>0</v>
      </c>
      <c r="G161" s="268"/>
      <c r="H161" s="268"/>
      <c r="I161" s="268"/>
      <c r="J161" s="268"/>
      <c r="K161" s="268"/>
      <c r="L161" s="268"/>
      <c r="M161" s="268"/>
      <c r="N161" s="268"/>
      <c r="O161" s="268"/>
      <c r="P161" s="268"/>
      <c r="Q161" s="268"/>
      <c r="R161" s="268"/>
      <c r="S161" s="268"/>
      <c r="T161" s="268"/>
    </row>
    <row r="162" spans="2:20" ht="12.75">
      <c r="B162" s="258" t="s">
        <v>287</v>
      </c>
      <c r="C162" s="277" t="s">
        <v>236</v>
      </c>
      <c r="D162" s="278" t="s">
        <v>141</v>
      </c>
      <c r="E162" s="277" t="s">
        <v>37</v>
      </c>
      <c r="F162" s="279">
        <f>F163</f>
        <v>0</v>
      </c>
      <c r="G162" s="268"/>
      <c r="H162" s="268"/>
      <c r="I162" s="268"/>
      <c r="J162" s="268"/>
      <c r="K162" s="268"/>
      <c r="L162" s="268"/>
      <c r="M162" s="268"/>
      <c r="N162" s="268"/>
      <c r="O162" s="268"/>
      <c r="P162" s="268"/>
      <c r="Q162" s="268"/>
      <c r="R162" s="268"/>
      <c r="S162" s="268"/>
      <c r="T162" s="268"/>
    </row>
    <row r="163" spans="2:20" ht="12.75">
      <c r="B163" s="286" t="s">
        <v>180</v>
      </c>
      <c r="C163" s="277" t="s">
        <v>236</v>
      </c>
      <c r="D163" s="278" t="s">
        <v>141</v>
      </c>
      <c r="E163" s="277" t="s">
        <v>76</v>
      </c>
      <c r="F163" s="279">
        <v>0</v>
      </c>
      <c r="G163" s="268"/>
      <c r="H163" s="268"/>
      <c r="I163" s="268"/>
      <c r="J163" s="268"/>
      <c r="K163" s="268"/>
      <c r="L163" s="268"/>
      <c r="M163" s="268"/>
      <c r="N163" s="268"/>
      <c r="O163" s="268"/>
      <c r="P163" s="268"/>
      <c r="Q163" s="268"/>
      <c r="R163" s="268"/>
      <c r="S163" s="268"/>
      <c r="T163" s="268"/>
    </row>
    <row r="164" spans="2:20" ht="12.75">
      <c r="B164" s="214" t="s">
        <v>179</v>
      </c>
      <c r="C164" s="274" t="s">
        <v>181</v>
      </c>
      <c r="D164" s="275"/>
      <c r="E164" s="274"/>
      <c r="F164" s="276">
        <f aca="true" t="shared" si="0" ref="F164:F169">F165</f>
        <v>500000</v>
      </c>
      <c r="G164" s="268"/>
      <c r="H164" s="268"/>
      <c r="I164" s="268"/>
      <c r="J164" s="268"/>
      <c r="K164" s="268"/>
      <c r="L164" s="268"/>
      <c r="M164" s="268"/>
      <c r="N164" s="268"/>
      <c r="O164" s="268"/>
      <c r="P164" s="268"/>
      <c r="Q164" s="268"/>
      <c r="R164" s="268"/>
      <c r="S164" s="268"/>
      <c r="T164" s="268"/>
    </row>
    <row r="165" spans="2:20" ht="12.75">
      <c r="B165" s="228" t="s">
        <v>306</v>
      </c>
      <c r="C165" s="283" t="s">
        <v>308</v>
      </c>
      <c r="D165" s="284"/>
      <c r="E165" s="283"/>
      <c r="F165" s="285">
        <f t="shared" si="0"/>
        <v>500000</v>
      </c>
      <c r="G165" s="268"/>
      <c r="H165" s="268"/>
      <c r="I165" s="268"/>
      <c r="J165" s="268"/>
      <c r="K165" s="268"/>
      <c r="L165" s="268"/>
      <c r="M165" s="268"/>
      <c r="N165" s="268"/>
      <c r="O165" s="268"/>
      <c r="P165" s="268"/>
      <c r="Q165" s="268"/>
      <c r="R165" s="268"/>
      <c r="S165" s="268"/>
      <c r="T165" s="268"/>
    </row>
    <row r="166" spans="2:20" ht="12.75">
      <c r="B166" s="237" t="s">
        <v>309</v>
      </c>
      <c r="C166" s="293" t="s">
        <v>150</v>
      </c>
      <c r="D166" s="287"/>
      <c r="E166" s="293"/>
      <c r="F166" s="294">
        <f t="shared" si="0"/>
        <v>500000</v>
      </c>
      <c r="G166" s="268"/>
      <c r="H166" s="268"/>
      <c r="I166" s="268"/>
      <c r="J166" s="268"/>
      <c r="K166" s="268"/>
      <c r="L166" s="268"/>
      <c r="M166" s="268"/>
      <c r="N166" s="268"/>
      <c r="O166" s="268"/>
      <c r="P166" s="268"/>
      <c r="Q166" s="268"/>
      <c r="R166" s="268"/>
      <c r="S166" s="268"/>
      <c r="T166" s="268"/>
    </row>
    <row r="167" spans="2:20" ht="12.75">
      <c r="B167" s="239" t="s">
        <v>310</v>
      </c>
      <c r="C167" s="280" t="s">
        <v>150</v>
      </c>
      <c r="D167" s="281" t="s">
        <v>311</v>
      </c>
      <c r="E167" s="280"/>
      <c r="F167" s="282">
        <f t="shared" si="0"/>
        <v>500000</v>
      </c>
      <c r="G167" s="268"/>
      <c r="H167" s="268"/>
      <c r="I167" s="268"/>
      <c r="J167" s="268"/>
      <c r="K167" s="268"/>
      <c r="L167" s="268"/>
      <c r="M167" s="268"/>
      <c r="N167" s="268"/>
      <c r="O167" s="268"/>
      <c r="P167" s="268"/>
      <c r="Q167" s="268"/>
      <c r="R167" s="268"/>
      <c r="S167" s="268"/>
      <c r="T167" s="268"/>
    </row>
    <row r="168" spans="2:20" ht="12.75">
      <c r="B168" s="262" t="s">
        <v>312</v>
      </c>
      <c r="C168" s="283" t="s">
        <v>150</v>
      </c>
      <c r="D168" s="284" t="s">
        <v>260</v>
      </c>
      <c r="E168" s="283"/>
      <c r="F168" s="285">
        <f t="shared" si="0"/>
        <v>500000</v>
      </c>
      <c r="G168" s="268"/>
      <c r="H168" s="268"/>
      <c r="I168" s="268"/>
      <c r="J168" s="268"/>
      <c r="K168" s="268"/>
      <c r="L168" s="268"/>
      <c r="M168" s="268"/>
      <c r="N168" s="268"/>
      <c r="O168" s="268"/>
      <c r="P168" s="268"/>
      <c r="Q168" s="268"/>
      <c r="R168" s="268"/>
      <c r="S168" s="268"/>
      <c r="T168" s="268"/>
    </row>
    <row r="169" spans="2:20" ht="12.75">
      <c r="B169" s="258" t="s">
        <v>287</v>
      </c>
      <c r="C169" s="283" t="s">
        <v>150</v>
      </c>
      <c r="D169" s="284" t="s">
        <v>260</v>
      </c>
      <c r="E169" s="283" t="s">
        <v>37</v>
      </c>
      <c r="F169" s="285">
        <f t="shared" si="0"/>
        <v>500000</v>
      </c>
      <c r="G169" s="268"/>
      <c r="H169" s="268"/>
      <c r="I169" s="268"/>
      <c r="J169" s="268"/>
      <c r="K169" s="268"/>
      <c r="L169" s="268"/>
      <c r="M169" s="268"/>
      <c r="N169" s="268"/>
      <c r="O169" s="268"/>
      <c r="P169" s="268"/>
      <c r="Q169" s="268"/>
      <c r="R169" s="268"/>
      <c r="S169" s="268"/>
      <c r="T169" s="268"/>
    </row>
    <row r="170" spans="2:20" ht="12.75">
      <c r="B170" s="286" t="s">
        <v>11</v>
      </c>
      <c r="C170" s="283" t="s">
        <v>150</v>
      </c>
      <c r="D170" s="284" t="s">
        <v>260</v>
      </c>
      <c r="E170" s="283" t="s">
        <v>77</v>
      </c>
      <c r="F170" s="285">
        <v>500000</v>
      </c>
      <c r="G170" s="268"/>
      <c r="H170" s="268"/>
      <c r="I170" s="268"/>
      <c r="J170" s="268"/>
      <c r="K170" s="268"/>
      <c r="L170" s="268"/>
      <c r="M170" s="268"/>
      <c r="N170" s="268"/>
      <c r="O170" s="268"/>
      <c r="P170" s="268"/>
      <c r="Q170" s="268"/>
      <c r="R170" s="268"/>
      <c r="S170" s="268"/>
      <c r="T170" s="268"/>
    </row>
    <row r="171" spans="2:20" ht="12.75">
      <c r="B171" s="270" t="s">
        <v>52</v>
      </c>
      <c r="C171" s="290"/>
      <c r="D171" s="300"/>
      <c r="E171" s="277"/>
      <c r="F171" s="301">
        <f>F164+F153+F129+F116+F98+F79+F9</f>
        <v>54519000</v>
      </c>
      <c r="G171" s="268"/>
      <c r="H171" s="268"/>
      <c r="I171" s="268"/>
      <c r="J171" s="268"/>
      <c r="K171" s="268"/>
      <c r="L171" s="268"/>
      <c r="M171" s="268"/>
      <c r="N171" s="268"/>
      <c r="O171" s="268"/>
      <c r="P171" s="268"/>
      <c r="Q171" s="268"/>
      <c r="R171" s="268"/>
      <c r="S171" s="268"/>
      <c r="T171" s="26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4"/>
  <sheetViews>
    <sheetView tabSelected="1" zoomScale="130" zoomScaleNormal="130" zoomScalePageLayoutView="0" workbookViewId="0" topLeftCell="A166">
      <selection activeCell="A9" sqref="A9"/>
    </sheetView>
  </sheetViews>
  <sheetFormatPr defaultColWidth="9.140625" defaultRowHeight="12.75"/>
  <cols>
    <col min="1" max="1" width="73.00390625" style="0" customWidth="1"/>
    <col min="2" max="2" width="9.28125" style="0" bestFit="1" customWidth="1"/>
    <col min="3" max="3" width="8.57421875" style="0" customWidth="1"/>
    <col min="4" max="4" width="10.421875" style="0" customWidth="1"/>
    <col min="5" max="5" width="13.140625" style="0" customWidth="1"/>
    <col min="6" max="6" width="12.28125" style="0" customWidth="1"/>
  </cols>
  <sheetData>
    <row r="1" spans="1:5" ht="15">
      <c r="A1" s="86"/>
      <c r="B1" s="204"/>
      <c r="C1" s="204"/>
      <c r="E1" s="204"/>
    </row>
    <row r="2" spans="1:6" ht="12.75">
      <c r="A2" s="205" t="s">
        <v>337</v>
      </c>
      <c r="B2" s="206"/>
      <c r="C2" s="207"/>
      <c r="D2" s="205"/>
      <c r="E2" s="207"/>
      <c r="F2" s="208"/>
    </row>
    <row r="3" spans="1:6" ht="12.75">
      <c r="A3" s="205" t="s">
        <v>224</v>
      </c>
      <c r="B3" s="206"/>
      <c r="C3" s="207"/>
      <c r="D3" s="205"/>
      <c r="E3" s="207"/>
      <c r="F3" s="208"/>
    </row>
    <row r="4" spans="1:6" ht="12.75">
      <c r="A4" s="208"/>
      <c r="B4" s="208"/>
      <c r="C4" s="207"/>
      <c r="D4" s="208"/>
      <c r="E4" s="207"/>
      <c r="F4" s="208"/>
    </row>
    <row r="5" spans="1:6" ht="12.75">
      <c r="A5" s="209" t="s">
        <v>325</v>
      </c>
      <c r="B5" s="206"/>
      <c r="C5" s="206"/>
      <c r="D5" s="205"/>
      <c r="E5" s="206"/>
      <c r="F5" s="208"/>
    </row>
    <row r="6" spans="1:6" ht="12.75">
      <c r="A6" s="205" t="s">
        <v>231</v>
      </c>
      <c r="B6" s="206"/>
      <c r="C6" s="206"/>
      <c r="D6" s="205"/>
      <c r="E6" s="206"/>
      <c r="F6" s="208"/>
    </row>
    <row r="7" spans="1:6" ht="12.75">
      <c r="A7" s="205"/>
      <c r="B7" s="205"/>
      <c r="C7" s="206"/>
      <c r="D7" s="205"/>
      <c r="E7" s="207"/>
      <c r="F7" s="208"/>
    </row>
    <row r="8" spans="1:6" ht="12.75">
      <c r="A8" s="210" t="s">
        <v>21</v>
      </c>
      <c r="B8" s="211" t="s">
        <v>25</v>
      </c>
      <c r="C8" s="211" t="s">
        <v>14</v>
      </c>
      <c r="D8" s="211" t="s">
        <v>23</v>
      </c>
      <c r="E8" s="211" t="s">
        <v>3</v>
      </c>
      <c r="F8" s="211" t="s">
        <v>3</v>
      </c>
    </row>
    <row r="9" spans="1:6" ht="12.75">
      <c r="A9" s="210" t="s">
        <v>22</v>
      </c>
      <c r="B9" s="211" t="s">
        <v>26</v>
      </c>
      <c r="C9" s="212" t="s">
        <v>27</v>
      </c>
      <c r="D9" s="211" t="s">
        <v>24</v>
      </c>
      <c r="E9" s="213" t="s">
        <v>74</v>
      </c>
      <c r="F9" s="213" t="s">
        <v>132</v>
      </c>
    </row>
    <row r="10" spans="1:6" ht="24">
      <c r="A10" s="214" t="s">
        <v>169</v>
      </c>
      <c r="B10" s="215" t="s">
        <v>182</v>
      </c>
      <c r="C10" s="216"/>
      <c r="D10" s="215"/>
      <c r="E10" s="217">
        <f>E11+E32+E53+E64</f>
        <v>14203791</v>
      </c>
      <c r="F10" s="217">
        <f>F11+F32+F53+F64</f>
        <v>14223791</v>
      </c>
    </row>
    <row r="11" spans="1:6" ht="36">
      <c r="A11" s="218" t="s">
        <v>243</v>
      </c>
      <c r="B11" s="219" t="s">
        <v>183</v>
      </c>
      <c r="C11" s="220"/>
      <c r="D11" s="219"/>
      <c r="E11" s="221">
        <v>11203791</v>
      </c>
      <c r="F11" s="221">
        <v>11223791</v>
      </c>
    </row>
    <row r="12" spans="1:6" ht="36">
      <c r="A12" s="218" t="s">
        <v>261</v>
      </c>
      <c r="B12" s="219" t="s">
        <v>237</v>
      </c>
      <c r="C12" s="220"/>
      <c r="D12" s="219"/>
      <c r="E12" s="221">
        <f aca="true" t="shared" si="0" ref="E12:F15">E13</f>
        <v>0</v>
      </c>
      <c r="F12" s="221">
        <f t="shared" si="0"/>
        <v>0</v>
      </c>
    </row>
    <row r="13" spans="1:6" ht="12.75">
      <c r="A13" s="222" t="s">
        <v>304</v>
      </c>
      <c r="B13" s="223" t="s">
        <v>237</v>
      </c>
      <c r="C13" s="224" t="s">
        <v>227</v>
      </c>
      <c r="D13" s="223"/>
      <c r="E13" s="225">
        <f t="shared" si="0"/>
        <v>0</v>
      </c>
      <c r="F13" s="225">
        <f t="shared" si="0"/>
        <v>0</v>
      </c>
    </row>
    <row r="14" spans="1:6" ht="12.75">
      <c r="A14" s="226" t="s">
        <v>177</v>
      </c>
      <c r="B14" s="219" t="s">
        <v>237</v>
      </c>
      <c r="C14" s="220" t="s">
        <v>141</v>
      </c>
      <c r="D14" s="219"/>
      <c r="E14" s="221">
        <f t="shared" si="0"/>
        <v>0</v>
      </c>
      <c r="F14" s="221">
        <f t="shared" si="0"/>
        <v>0</v>
      </c>
    </row>
    <row r="15" spans="1:6" ht="12.75">
      <c r="A15" s="227" t="s">
        <v>151</v>
      </c>
      <c r="B15" s="219" t="s">
        <v>237</v>
      </c>
      <c r="C15" s="220" t="s">
        <v>141</v>
      </c>
      <c r="D15" s="219" t="s">
        <v>36</v>
      </c>
      <c r="E15" s="221">
        <f t="shared" si="0"/>
        <v>0</v>
      </c>
      <c r="F15" s="221">
        <f t="shared" si="0"/>
        <v>0</v>
      </c>
    </row>
    <row r="16" spans="1:6" ht="12.75">
      <c r="A16" s="228" t="s">
        <v>281</v>
      </c>
      <c r="B16" s="219" t="s">
        <v>237</v>
      </c>
      <c r="C16" s="220" t="s">
        <v>141</v>
      </c>
      <c r="D16" s="219" t="s">
        <v>19</v>
      </c>
      <c r="E16" s="221">
        <v>0</v>
      </c>
      <c r="F16" s="221">
        <v>0</v>
      </c>
    </row>
    <row r="17" spans="1:6" ht="36">
      <c r="A17" s="218" t="s">
        <v>262</v>
      </c>
      <c r="B17" s="219" t="s">
        <v>254</v>
      </c>
      <c r="C17" s="220"/>
      <c r="D17" s="219"/>
      <c r="E17" s="221">
        <f aca="true" t="shared" si="1" ref="E17:F20">E18</f>
        <v>0</v>
      </c>
      <c r="F17" s="221">
        <f t="shared" si="1"/>
        <v>0</v>
      </c>
    </row>
    <row r="18" spans="1:6" ht="12.75">
      <c r="A18" s="222" t="s">
        <v>304</v>
      </c>
      <c r="B18" s="223" t="s">
        <v>254</v>
      </c>
      <c r="C18" s="224" t="s">
        <v>227</v>
      </c>
      <c r="D18" s="223"/>
      <c r="E18" s="225">
        <f t="shared" si="1"/>
        <v>0</v>
      </c>
      <c r="F18" s="225">
        <f t="shared" si="1"/>
        <v>0</v>
      </c>
    </row>
    <row r="19" spans="1:6" ht="12.75">
      <c r="A19" s="226" t="s">
        <v>177</v>
      </c>
      <c r="B19" s="219" t="s">
        <v>254</v>
      </c>
      <c r="C19" s="220" t="s">
        <v>141</v>
      </c>
      <c r="D19" s="219"/>
      <c r="E19" s="221">
        <f t="shared" si="1"/>
        <v>0</v>
      </c>
      <c r="F19" s="221">
        <f t="shared" si="1"/>
        <v>0</v>
      </c>
    </row>
    <row r="20" spans="1:6" ht="12.75">
      <c r="A20" s="227" t="s">
        <v>151</v>
      </c>
      <c r="B20" s="219" t="s">
        <v>254</v>
      </c>
      <c r="C20" s="220" t="s">
        <v>141</v>
      </c>
      <c r="D20" s="219" t="s">
        <v>36</v>
      </c>
      <c r="E20" s="221">
        <f t="shared" si="1"/>
        <v>0</v>
      </c>
      <c r="F20" s="221">
        <f t="shared" si="1"/>
        <v>0</v>
      </c>
    </row>
    <row r="21" spans="1:6" ht="12.75">
      <c r="A21" s="228" t="s">
        <v>281</v>
      </c>
      <c r="B21" s="219" t="s">
        <v>254</v>
      </c>
      <c r="C21" s="220" t="s">
        <v>141</v>
      </c>
      <c r="D21" s="219" t="s">
        <v>19</v>
      </c>
      <c r="E21" s="221">
        <v>0</v>
      </c>
      <c r="F21" s="221">
        <v>0</v>
      </c>
    </row>
    <row r="22" spans="1:6" ht="36">
      <c r="A22" s="218" t="s">
        <v>263</v>
      </c>
      <c r="B22" s="219" t="s">
        <v>255</v>
      </c>
      <c r="C22" s="220"/>
      <c r="D22" s="219"/>
      <c r="E22" s="221">
        <f aca="true" t="shared" si="2" ref="E22:F25">E23</f>
        <v>0</v>
      </c>
      <c r="F22" s="221">
        <f t="shared" si="2"/>
        <v>0</v>
      </c>
    </row>
    <row r="23" spans="1:6" ht="12.75">
      <c r="A23" s="222" t="s">
        <v>304</v>
      </c>
      <c r="B23" s="223" t="s">
        <v>255</v>
      </c>
      <c r="C23" s="224" t="s">
        <v>227</v>
      </c>
      <c r="D23" s="223"/>
      <c r="E23" s="225">
        <f t="shared" si="2"/>
        <v>0</v>
      </c>
      <c r="F23" s="225">
        <f t="shared" si="2"/>
        <v>0</v>
      </c>
    </row>
    <row r="24" spans="1:6" ht="12.75">
      <c r="A24" s="226" t="s">
        <v>177</v>
      </c>
      <c r="B24" s="219" t="s">
        <v>255</v>
      </c>
      <c r="C24" s="220" t="s">
        <v>141</v>
      </c>
      <c r="D24" s="219"/>
      <c r="E24" s="221">
        <f t="shared" si="2"/>
        <v>0</v>
      </c>
      <c r="F24" s="221">
        <f t="shared" si="2"/>
        <v>0</v>
      </c>
    </row>
    <row r="25" spans="1:6" ht="12.75">
      <c r="A25" s="227" t="s">
        <v>151</v>
      </c>
      <c r="B25" s="219" t="s">
        <v>255</v>
      </c>
      <c r="C25" s="220" t="s">
        <v>141</v>
      </c>
      <c r="D25" s="219" t="s">
        <v>36</v>
      </c>
      <c r="E25" s="221">
        <f t="shared" si="2"/>
        <v>0</v>
      </c>
      <c r="F25" s="221">
        <f t="shared" si="2"/>
        <v>0</v>
      </c>
    </row>
    <row r="26" spans="1:6" ht="12.75">
      <c r="A26" s="228" t="s">
        <v>281</v>
      </c>
      <c r="B26" s="219" t="s">
        <v>255</v>
      </c>
      <c r="C26" s="220" t="s">
        <v>141</v>
      </c>
      <c r="D26" s="219" t="s">
        <v>19</v>
      </c>
      <c r="E26" s="221">
        <v>0</v>
      </c>
      <c r="F26" s="221">
        <v>0</v>
      </c>
    </row>
    <row r="27" spans="1:6" ht="36">
      <c r="A27" s="218" t="s">
        <v>264</v>
      </c>
      <c r="B27" s="219" t="s">
        <v>265</v>
      </c>
      <c r="C27" s="220"/>
      <c r="D27" s="219"/>
      <c r="E27" s="221">
        <f aca="true" t="shared" si="3" ref="E27:F30">E28</f>
        <v>0</v>
      </c>
      <c r="F27" s="221">
        <f t="shared" si="3"/>
        <v>0</v>
      </c>
    </row>
    <row r="28" spans="1:6" ht="12.75">
      <c r="A28" s="222" t="s">
        <v>304</v>
      </c>
      <c r="B28" s="223" t="s">
        <v>265</v>
      </c>
      <c r="C28" s="224" t="s">
        <v>227</v>
      </c>
      <c r="D28" s="223"/>
      <c r="E28" s="225">
        <f t="shared" si="3"/>
        <v>0</v>
      </c>
      <c r="F28" s="225">
        <f t="shared" si="3"/>
        <v>0</v>
      </c>
    </row>
    <row r="29" spans="1:6" ht="12.75">
      <c r="A29" s="226" t="s">
        <v>177</v>
      </c>
      <c r="B29" s="219" t="s">
        <v>265</v>
      </c>
      <c r="C29" s="220" t="s">
        <v>141</v>
      </c>
      <c r="D29" s="219"/>
      <c r="E29" s="221">
        <f t="shared" si="3"/>
        <v>0</v>
      </c>
      <c r="F29" s="221">
        <f t="shared" si="3"/>
        <v>0</v>
      </c>
    </row>
    <row r="30" spans="1:6" ht="12.75">
      <c r="A30" s="227" t="s">
        <v>151</v>
      </c>
      <c r="B30" s="219" t="s">
        <v>265</v>
      </c>
      <c r="C30" s="220" t="s">
        <v>141</v>
      </c>
      <c r="D30" s="219" t="s">
        <v>36</v>
      </c>
      <c r="E30" s="221">
        <f t="shared" si="3"/>
        <v>0</v>
      </c>
      <c r="F30" s="221">
        <f t="shared" si="3"/>
        <v>0</v>
      </c>
    </row>
    <row r="31" spans="1:6" ht="12.75">
      <c r="A31" s="228" t="s">
        <v>281</v>
      </c>
      <c r="B31" s="219" t="s">
        <v>265</v>
      </c>
      <c r="C31" s="220" t="s">
        <v>141</v>
      </c>
      <c r="D31" s="219" t="s">
        <v>19</v>
      </c>
      <c r="E31" s="221">
        <v>0</v>
      </c>
      <c r="F31" s="221">
        <v>0</v>
      </c>
    </row>
    <row r="32" spans="1:6" ht="24">
      <c r="A32" s="229" t="s">
        <v>222</v>
      </c>
      <c r="B32" s="230" t="s">
        <v>184</v>
      </c>
      <c r="C32" s="231"/>
      <c r="D32" s="230"/>
      <c r="E32" s="232">
        <v>3000000</v>
      </c>
      <c r="F32" s="232">
        <v>3000000</v>
      </c>
    </row>
    <row r="33" spans="1:6" ht="36">
      <c r="A33" s="233" t="s">
        <v>268</v>
      </c>
      <c r="B33" s="230" t="s">
        <v>256</v>
      </c>
      <c r="C33" s="231"/>
      <c r="D33" s="230"/>
      <c r="E33" s="232">
        <f aca="true" t="shared" si="4" ref="E33:F36">E34</f>
        <v>0</v>
      </c>
      <c r="F33" s="232">
        <f t="shared" si="4"/>
        <v>0</v>
      </c>
    </row>
    <row r="34" spans="1:6" ht="12.75">
      <c r="A34" s="222" t="s">
        <v>304</v>
      </c>
      <c r="B34" s="223" t="s">
        <v>256</v>
      </c>
      <c r="C34" s="224" t="s">
        <v>227</v>
      </c>
      <c r="D34" s="223"/>
      <c r="E34" s="225">
        <f t="shared" si="4"/>
        <v>0</v>
      </c>
      <c r="F34" s="225">
        <f t="shared" si="4"/>
        <v>0</v>
      </c>
    </row>
    <row r="35" spans="1:6" ht="12.75">
      <c r="A35" s="226" t="s">
        <v>177</v>
      </c>
      <c r="B35" s="230" t="s">
        <v>256</v>
      </c>
      <c r="C35" s="231" t="s">
        <v>141</v>
      </c>
      <c r="D35" s="230"/>
      <c r="E35" s="232">
        <f t="shared" si="4"/>
        <v>0</v>
      </c>
      <c r="F35" s="232">
        <f t="shared" si="4"/>
        <v>0</v>
      </c>
    </row>
    <row r="36" spans="1:6" ht="12.75">
      <c r="A36" s="234" t="s">
        <v>288</v>
      </c>
      <c r="B36" s="230" t="s">
        <v>256</v>
      </c>
      <c r="C36" s="231" t="s">
        <v>141</v>
      </c>
      <c r="D36" s="230" t="s">
        <v>283</v>
      </c>
      <c r="E36" s="232">
        <f t="shared" si="4"/>
        <v>0</v>
      </c>
      <c r="F36" s="232">
        <f t="shared" si="4"/>
        <v>0</v>
      </c>
    </row>
    <row r="37" spans="1:6" ht="12.75">
      <c r="A37" s="235" t="s">
        <v>280</v>
      </c>
      <c r="B37" s="230" t="s">
        <v>256</v>
      </c>
      <c r="C37" s="231" t="s">
        <v>141</v>
      </c>
      <c r="D37" s="230" t="s">
        <v>130</v>
      </c>
      <c r="E37" s="232">
        <v>0</v>
      </c>
      <c r="F37" s="232">
        <v>0</v>
      </c>
    </row>
    <row r="38" spans="1:6" ht="12.75">
      <c r="A38" s="233" t="s">
        <v>223</v>
      </c>
      <c r="B38" s="230" t="s">
        <v>257</v>
      </c>
      <c r="C38" s="231"/>
      <c r="D38" s="230"/>
      <c r="E38" s="232">
        <f aca="true" t="shared" si="5" ref="E38:F41">E39</f>
        <v>0</v>
      </c>
      <c r="F38" s="232">
        <f t="shared" si="5"/>
        <v>0</v>
      </c>
    </row>
    <row r="39" spans="1:6" ht="12.75">
      <c r="A39" s="222" t="s">
        <v>304</v>
      </c>
      <c r="B39" s="223" t="s">
        <v>257</v>
      </c>
      <c r="C39" s="224" t="s">
        <v>227</v>
      </c>
      <c r="D39" s="223"/>
      <c r="E39" s="225">
        <f t="shared" si="5"/>
        <v>0</v>
      </c>
      <c r="F39" s="225">
        <f t="shared" si="5"/>
        <v>0</v>
      </c>
    </row>
    <row r="40" spans="1:6" ht="12.75">
      <c r="A40" s="226" t="s">
        <v>177</v>
      </c>
      <c r="B40" s="230" t="s">
        <v>257</v>
      </c>
      <c r="C40" s="231" t="s">
        <v>141</v>
      </c>
      <c r="D40" s="230"/>
      <c r="E40" s="232">
        <f t="shared" si="5"/>
        <v>0</v>
      </c>
      <c r="F40" s="232">
        <f t="shared" si="5"/>
        <v>0</v>
      </c>
    </row>
    <row r="41" spans="1:6" ht="12.75">
      <c r="A41" s="234" t="s">
        <v>288</v>
      </c>
      <c r="B41" s="230" t="s">
        <v>257</v>
      </c>
      <c r="C41" s="231" t="s">
        <v>141</v>
      </c>
      <c r="D41" s="230" t="s">
        <v>283</v>
      </c>
      <c r="E41" s="232">
        <f t="shared" si="5"/>
        <v>0</v>
      </c>
      <c r="F41" s="232">
        <f t="shared" si="5"/>
        <v>0</v>
      </c>
    </row>
    <row r="42" spans="1:6" ht="12.75">
      <c r="A42" s="235" t="s">
        <v>280</v>
      </c>
      <c r="B42" s="230" t="s">
        <v>257</v>
      </c>
      <c r="C42" s="231" t="s">
        <v>141</v>
      </c>
      <c r="D42" s="230" t="s">
        <v>130</v>
      </c>
      <c r="E42" s="232">
        <v>0</v>
      </c>
      <c r="F42" s="232">
        <v>0</v>
      </c>
    </row>
    <row r="43" spans="1:6" ht="12.75">
      <c r="A43" s="233" t="s">
        <v>248</v>
      </c>
      <c r="B43" s="230" t="s">
        <v>258</v>
      </c>
      <c r="C43" s="231"/>
      <c r="D43" s="230"/>
      <c r="E43" s="232">
        <f aca="true" t="shared" si="6" ref="E43:F46">E44</f>
        <v>0</v>
      </c>
      <c r="F43" s="232">
        <f t="shared" si="6"/>
        <v>0</v>
      </c>
    </row>
    <row r="44" spans="1:6" ht="12.75">
      <c r="A44" s="222" t="s">
        <v>304</v>
      </c>
      <c r="B44" s="223" t="s">
        <v>258</v>
      </c>
      <c r="C44" s="224" t="s">
        <v>227</v>
      </c>
      <c r="D44" s="223"/>
      <c r="E44" s="225">
        <f t="shared" si="6"/>
        <v>0</v>
      </c>
      <c r="F44" s="225">
        <f t="shared" si="6"/>
        <v>0</v>
      </c>
    </row>
    <row r="45" spans="1:6" ht="12.75">
      <c r="A45" s="226" t="s">
        <v>177</v>
      </c>
      <c r="B45" s="230" t="s">
        <v>258</v>
      </c>
      <c r="C45" s="231" t="s">
        <v>141</v>
      </c>
      <c r="D45" s="230"/>
      <c r="E45" s="232">
        <f t="shared" si="6"/>
        <v>0</v>
      </c>
      <c r="F45" s="232">
        <f t="shared" si="6"/>
        <v>0</v>
      </c>
    </row>
    <row r="46" spans="1:6" ht="12.75">
      <c r="A46" s="234" t="s">
        <v>288</v>
      </c>
      <c r="B46" s="230" t="s">
        <v>258</v>
      </c>
      <c r="C46" s="231" t="s">
        <v>141</v>
      </c>
      <c r="D46" s="230" t="s">
        <v>283</v>
      </c>
      <c r="E46" s="232">
        <f t="shared" si="6"/>
        <v>0</v>
      </c>
      <c r="F46" s="232">
        <f t="shared" si="6"/>
        <v>0</v>
      </c>
    </row>
    <row r="47" spans="1:6" ht="12.75">
      <c r="A47" s="235" t="s">
        <v>280</v>
      </c>
      <c r="B47" s="230" t="s">
        <v>258</v>
      </c>
      <c r="C47" s="231" t="s">
        <v>141</v>
      </c>
      <c r="D47" s="230" t="s">
        <v>130</v>
      </c>
      <c r="E47" s="232">
        <v>0</v>
      </c>
      <c r="F47" s="232">
        <v>0</v>
      </c>
    </row>
    <row r="48" spans="1:6" ht="12.75">
      <c r="A48" s="227" t="s">
        <v>249</v>
      </c>
      <c r="B48" s="230" t="s">
        <v>259</v>
      </c>
      <c r="C48" s="231"/>
      <c r="D48" s="230"/>
      <c r="E48" s="232">
        <f aca="true" t="shared" si="7" ref="E48:F51">E49</f>
        <v>0</v>
      </c>
      <c r="F48" s="232">
        <f t="shared" si="7"/>
        <v>0</v>
      </c>
    </row>
    <row r="49" spans="1:6" ht="12.75">
      <c r="A49" s="222" t="s">
        <v>304</v>
      </c>
      <c r="B49" s="223" t="s">
        <v>259</v>
      </c>
      <c r="C49" s="224" t="s">
        <v>227</v>
      </c>
      <c r="D49" s="223"/>
      <c r="E49" s="225">
        <f t="shared" si="7"/>
        <v>0</v>
      </c>
      <c r="F49" s="225">
        <f t="shared" si="7"/>
        <v>0</v>
      </c>
    </row>
    <row r="50" spans="1:6" ht="12.75">
      <c r="A50" s="226" t="s">
        <v>177</v>
      </c>
      <c r="B50" s="230" t="s">
        <v>259</v>
      </c>
      <c r="C50" s="231" t="s">
        <v>141</v>
      </c>
      <c r="D50" s="230"/>
      <c r="E50" s="232">
        <f t="shared" si="7"/>
        <v>0</v>
      </c>
      <c r="F50" s="232">
        <f t="shared" si="7"/>
        <v>0</v>
      </c>
    </row>
    <row r="51" spans="1:6" ht="12.75">
      <c r="A51" s="234" t="s">
        <v>288</v>
      </c>
      <c r="B51" s="230" t="s">
        <v>259</v>
      </c>
      <c r="C51" s="231" t="s">
        <v>141</v>
      </c>
      <c r="D51" s="230" t="s">
        <v>283</v>
      </c>
      <c r="E51" s="232">
        <f t="shared" si="7"/>
        <v>0</v>
      </c>
      <c r="F51" s="232">
        <f t="shared" si="7"/>
        <v>0</v>
      </c>
    </row>
    <row r="52" spans="1:6" ht="12.75">
      <c r="A52" s="235" t="s">
        <v>280</v>
      </c>
      <c r="B52" s="230" t="s">
        <v>259</v>
      </c>
      <c r="C52" s="231" t="s">
        <v>141</v>
      </c>
      <c r="D52" s="230" t="s">
        <v>130</v>
      </c>
      <c r="E52" s="232">
        <v>0</v>
      </c>
      <c r="F52" s="232">
        <v>0</v>
      </c>
    </row>
    <row r="53" spans="1:6" ht="36">
      <c r="A53" s="218" t="s">
        <v>267</v>
      </c>
      <c r="B53" s="219" t="s">
        <v>266</v>
      </c>
      <c r="C53" s="220"/>
      <c r="D53" s="219"/>
      <c r="E53" s="221">
        <f>E54+E59</f>
        <v>0</v>
      </c>
      <c r="F53" s="221">
        <f>F54+F59</f>
        <v>0</v>
      </c>
    </row>
    <row r="54" spans="1:6" ht="24">
      <c r="A54" s="218" t="s">
        <v>244</v>
      </c>
      <c r="B54" s="219" t="s">
        <v>246</v>
      </c>
      <c r="C54" s="220"/>
      <c r="D54" s="219"/>
      <c r="E54" s="221">
        <f aca="true" t="shared" si="8" ref="E54:F57">E55</f>
        <v>0</v>
      </c>
      <c r="F54" s="221">
        <f t="shared" si="8"/>
        <v>0</v>
      </c>
    </row>
    <row r="55" spans="1:6" ht="12.75">
      <c r="A55" s="222" t="s">
        <v>304</v>
      </c>
      <c r="B55" s="223" t="s">
        <v>246</v>
      </c>
      <c r="C55" s="224" t="s">
        <v>227</v>
      </c>
      <c r="D55" s="223"/>
      <c r="E55" s="225">
        <f t="shared" si="8"/>
        <v>0</v>
      </c>
      <c r="F55" s="225">
        <f t="shared" si="8"/>
        <v>0</v>
      </c>
    </row>
    <row r="56" spans="1:6" ht="12.75">
      <c r="A56" s="226" t="s">
        <v>177</v>
      </c>
      <c r="B56" s="220" t="s">
        <v>246</v>
      </c>
      <c r="C56" s="236">
        <v>240</v>
      </c>
      <c r="D56" s="219"/>
      <c r="E56" s="221">
        <f t="shared" si="8"/>
        <v>0</v>
      </c>
      <c r="F56" s="221">
        <f t="shared" si="8"/>
        <v>0</v>
      </c>
    </row>
    <row r="57" spans="1:6" ht="12.75">
      <c r="A57" s="227" t="s">
        <v>151</v>
      </c>
      <c r="B57" s="220" t="s">
        <v>246</v>
      </c>
      <c r="C57" s="236">
        <v>240</v>
      </c>
      <c r="D57" s="219" t="s">
        <v>36</v>
      </c>
      <c r="E57" s="221">
        <f t="shared" si="8"/>
        <v>0</v>
      </c>
      <c r="F57" s="221">
        <f t="shared" si="8"/>
        <v>0</v>
      </c>
    </row>
    <row r="58" spans="1:6" ht="12.75">
      <c r="A58" s="228" t="s">
        <v>281</v>
      </c>
      <c r="B58" s="220" t="s">
        <v>246</v>
      </c>
      <c r="C58" s="236">
        <v>240</v>
      </c>
      <c r="D58" s="219" t="s">
        <v>19</v>
      </c>
      <c r="E58" s="221">
        <v>0</v>
      </c>
      <c r="F58" s="221">
        <v>0</v>
      </c>
    </row>
    <row r="59" spans="1:6" ht="24">
      <c r="A59" s="218" t="s">
        <v>245</v>
      </c>
      <c r="B59" s="220" t="s">
        <v>247</v>
      </c>
      <c r="C59" s="236"/>
      <c r="D59" s="219"/>
      <c r="E59" s="221">
        <f aca="true" t="shared" si="9" ref="E59:F62">E60</f>
        <v>0</v>
      </c>
      <c r="F59" s="221">
        <f t="shared" si="9"/>
        <v>0</v>
      </c>
    </row>
    <row r="60" spans="1:6" ht="12.75">
      <c r="A60" s="222" t="s">
        <v>304</v>
      </c>
      <c r="B60" s="224" t="s">
        <v>247</v>
      </c>
      <c r="C60" s="224" t="s">
        <v>227</v>
      </c>
      <c r="D60" s="223"/>
      <c r="E60" s="225">
        <f t="shared" si="9"/>
        <v>0</v>
      </c>
      <c r="F60" s="225">
        <f t="shared" si="9"/>
        <v>0</v>
      </c>
    </row>
    <row r="61" spans="1:6" ht="12.75">
      <c r="A61" s="226" t="s">
        <v>177</v>
      </c>
      <c r="B61" s="220" t="s">
        <v>247</v>
      </c>
      <c r="C61" s="236" t="s">
        <v>141</v>
      </c>
      <c r="D61" s="219"/>
      <c r="E61" s="221">
        <f t="shared" si="9"/>
        <v>0</v>
      </c>
      <c r="F61" s="221">
        <f t="shared" si="9"/>
        <v>0</v>
      </c>
    </row>
    <row r="62" spans="1:6" ht="12.75">
      <c r="A62" s="227" t="s">
        <v>151</v>
      </c>
      <c r="B62" s="220" t="s">
        <v>247</v>
      </c>
      <c r="C62" s="236" t="s">
        <v>141</v>
      </c>
      <c r="D62" s="219" t="s">
        <v>36</v>
      </c>
      <c r="E62" s="221">
        <f t="shared" si="9"/>
        <v>0</v>
      </c>
      <c r="F62" s="221">
        <f t="shared" si="9"/>
        <v>0</v>
      </c>
    </row>
    <row r="63" spans="1:6" ht="12.75">
      <c r="A63" s="228" t="s">
        <v>281</v>
      </c>
      <c r="B63" s="220" t="s">
        <v>247</v>
      </c>
      <c r="C63" s="236" t="s">
        <v>141</v>
      </c>
      <c r="D63" s="219" t="s">
        <v>19</v>
      </c>
      <c r="E63" s="221">
        <v>0</v>
      </c>
      <c r="F63" s="221">
        <v>0</v>
      </c>
    </row>
    <row r="64" spans="1:6" ht="36">
      <c r="A64" s="218" t="s">
        <v>318</v>
      </c>
      <c r="B64" s="231" t="s">
        <v>250</v>
      </c>
      <c r="C64" s="231"/>
      <c r="D64" s="230"/>
      <c r="E64" s="232">
        <f>E65+E70+E75</f>
        <v>0</v>
      </c>
      <c r="F64" s="232">
        <f>F65+F70+F75</f>
        <v>0</v>
      </c>
    </row>
    <row r="65" spans="1:6" ht="12.75">
      <c r="A65" s="218" t="s">
        <v>319</v>
      </c>
      <c r="B65" s="231" t="s">
        <v>251</v>
      </c>
      <c r="C65" s="231"/>
      <c r="D65" s="230"/>
      <c r="E65" s="232">
        <f aca="true" t="shared" si="10" ref="E65:F68">E66</f>
        <v>0</v>
      </c>
      <c r="F65" s="232">
        <f t="shared" si="10"/>
        <v>0</v>
      </c>
    </row>
    <row r="66" spans="1:6" ht="12.75">
      <c r="A66" s="222" t="s">
        <v>304</v>
      </c>
      <c r="B66" s="224" t="s">
        <v>251</v>
      </c>
      <c r="C66" s="224" t="s">
        <v>227</v>
      </c>
      <c r="D66" s="223"/>
      <c r="E66" s="225">
        <f t="shared" si="10"/>
        <v>0</v>
      </c>
      <c r="F66" s="225">
        <f t="shared" si="10"/>
        <v>0</v>
      </c>
    </row>
    <row r="67" spans="1:6" ht="12.75">
      <c r="A67" s="226" t="s">
        <v>177</v>
      </c>
      <c r="B67" s="219" t="s">
        <v>251</v>
      </c>
      <c r="C67" s="220" t="s">
        <v>141</v>
      </c>
      <c r="D67" s="219"/>
      <c r="E67" s="221">
        <f t="shared" si="10"/>
        <v>0</v>
      </c>
      <c r="F67" s="221">
        <f t="shared" si="10"/>
        <v>0</v>
      </c>
    </row>
    <row r="68" spans="1:6" ht="12.75">
      <c r="A68" s="227" t="s">
        <v>151</v>
      </c>
      <c r="B68" s="219" t="s">
        <v>251</v>
      </c>
      <c r="C68" s="220" t="s">
        <v>141</v>
      </c>
      <c r="D68" s="219" t="s">
        <v>36</v>
      </c>
      <c r="E68" s="221">
        <f t="shared" si="10"/>
        <v>0</v>
      </c>
      <c r="F68" s="221">
        <f t="shared" si="10"/>
        <v>0</v>
      </c>
    </row>
    <row r="69" spans="1:6" ht="12.75">
      <c r="A69" s="237" t="s">
        <v>282</v>
      </c>
      <c r="B69" s="219" t="s">
        <v>251</v>
      </c>
      <c r="C69" s="220" t="s">
        <v>141</v>
      </c>
      <c r="D69" s="219" t="s">
        <v>242</v>
      </c>
      <c r="E69" s="221">
        <v>0</v>
      </c>
      <c r="F69" s="221">
        <v>0</v>
      </c>
    </row>
    <row r="70" spans="1:6" ht="12.75">
      <c r="A70" s="226" t="s">
        <v>320</v>
      </c>
      <c r="B70" s="219" t="s">
        <v>252</v>
      </c>
      <c r="C70" s="220"/>
      <c r="D70" s="219"/>
      <c r="E70" s="221">
        <f aca="true" t="shared" si="11" ref="E70:F73">E71</f>
        <v>0</v>
      </c>
      <c r="F70" s="221">
        <f t="shared" si="11"/>
        <v>0</v>
      </c>
    </row>
    <row r="71" spans="1:6" ht="12.75">
      <c r="A71" s="222" t="s">
        <v>304</v>
      </c>
      <c r="B71" s="223" t="s">
        <v>252</v>
      </c>
      <c r="C71" s="224" t="s">
        <v>227</v>
      </c>
      <c r="D71" s="223"/>
      <c r="E71" s="225">
        <f t="shared" si="11"/>
        <v>0</v>
      </c>
      <c r="F71" s="225">
        <f t="shared" si="11"/>
        <v>0</v>
      </c>
    </row>
    <row r="72" spans="1:6" ht="12.75">
      <c r="A72" s="226" t="s">
        <v>177</v>
      </c>
      <c r="B72" s="219" t="s">
        <v>252</v>
      </c>
      <c r="C72" s="220" t="s">
        <v>141</v>
      </c>
      <c r="D72" s="219"/>
      <c r="E72" s="221">
        <f t="shared" si="11"/>
        <v>0</v>
      </c>
      <c r="F72" s="221">
        <f t="shared" si="11"/>
        <v>0</v>
      </c>
    </row>
    <row r="73" spans="1:6" ht="12.75">
      <c r="A73" s="227" t="s">
        <v>151</v>
      </c>
      <c r="B73" s="219" t="s">
        <v>252</v>
      </c>
      <c r="C73" s="220" t="s">
        <v>141</v>
      </c>
      <c r="D73" s="219" t="s">
        <v>36</v>
      </c>
      <c r="E73" s="221">
        <f t="shared" si="11"/>
        <v>0</v>
      </c>
      <c r="F73" s="221">
        <f t="shared" si="11"/>
        <v>0</v>
      </c>
    </row>
    <row r="74" spans="1:6" ht="12.75">
      <c r="A74" s="237" t="s">
        <v>282</v>
      </c>
      <c r="B74" s="219" t="s">
        <v>252</v>
      </c>
      <c r="C74" s="220" t="s">
        <v>141</v>
      </c>
      <c r="D74" s="219" t="s">
        <v>242</v>
      </c>
      <c r="E74" s="221">
        <v>0</v>
      </c>
      <c r="F74" s="221">
        <v>0</v>
      </c>
    </row>
    <row r="75" spans="1:6" ht="12.75">
      <c r="A75" s="226" t="s">
        <v>321</v>
      </c>
      <c r="B75" s="219" t="s">
        <v>253</v>
      </c>
      <c r="C75" s="220"/>
      <c r="D75" s="219"/>
      <c r="E75" s="221">
        <f aca="true" t="shared" si="12" ref="E75:F78">E76</f>
        <v>0</v>
      </c>
      <c r="F75" s="221">
        <f t="shared" si="12"/>
        <v>0</v>
      </c>
    </row>
    <row r="76" spans="1:6" ht="12.75">
      <c r="A76" s="222" t="s">
        <v>304</v>
      </c>
      <c r="B76" s="223" t="s">
        <v>253</v>
      </c>
      <c r="C76" s="224" t="s">
        <v>227</v>
      </c>
      <c r="D76" s="223"/>
      <c r="E76" s="225">
        <f t="shared" si="12"/>
        <v>0</v>
      </c>
      <c r="F76" s="225">
        <f t="shared" si="12"/>
        <v>0</v>
      </c>
    </row>
    <row r="77" spans="1:6" ht="12.75">
      <c r="A77" s="226" t="s">
        <v>177</v>
      </c>
      <c r="B77" s="219" t="s">
        <v>253</v>
      </c>
      <c r="C77" s="220" t="s">
        <v>141</v>
      </c>
      <c r="D77" s="219"/>
      <c r="E77" s="221">
        <f t="shared" si="12"/>
        <v>0</v>
      </c>
      <c r="F77" s="221">
        <f t="shared" si="12"/>
        <v>0</v>
      </c>
    </row>
    <row r="78" spans="1:6" ht="12.75">
      <c r="A78" s="227" t="s">
        <v>151</v>
      </c>
      <c r="B78" s="219" t="s">
        <v>253</v>
      </c>
      <c r="C78" s="220" t="s">
        <v>141</v>
      </c>
      <c r="D78" s="219" t="s">
        <v>36</v>
      </c>
      <c r="E78" s="221">
        <f t="shared" si="12"/>
        <v>0</v>
      </c>
      <c r="F78" s="221">
        <f t="shared" si="12"/>
        <v>0</v>
      </c>
    </row>
    <row r="79" spans="1:6" ht="12.75">
      <c r="A79" s="237" t="s">
        <v>282</v>
      </c>
      <c r="B79" s="219" t="s">
        <v>253</v>
      </c>
      <c r="C79" s="220" t="s">
        <v>141</v>
      </c>
      <c r="D79" s="219" t="s">
        <v>242</v>
      </c>
      <c r="E79" s="221">
        <v>0</v>
      </c>
      <c r="F79" s="221">
        <v>0</v>
      </c>
    </row>
    <row r="80" spans="1:6" ht="12.75">
      <c r="A80" s="238" t="s">
        <v>152</v>
      </c>
      <c r="B80" s="215" t="s">
        <v>153</v>
      </c>
      <c r="C80" s="216"/>
      <c r="D80" s="215"/>
      <c r="E80" s="217">
        <f>E81+E87</f>
        <v>13229995</v>
      </c>
      <c r="F80" s="217">
        <f>F81+F87</f>
        <v>13229995</v>
      </c>
    </row>
    <row r="81" spans="1:6" ht="24">
      <c r="A81" s="235" t="s">
        <v>229</v>
      </c>
      <c r="B81" s="219" t="s">
        <v>238</v>
      </c>
      <c r="C81" s="220"/>
      <c r="D81" s="219"/>
      <c r="E81" s="232">
        <f aca="true" t="shared" si="13" ref="E81:F85">E82</f>
        <v>4474995</v>
      </c>
      <c r="F81" s="232">
        <f t="shared" si="13"/>
        <v>4474995</v>
      </c>
    </row>
    <row r="82" spans="1:6" ht="36">
      <c r="A82" s="235" t="s">
        <v>239</v>
      </c>
      <c r="B82" s="219" t="s">
        <v>155</v>
      </c>
      <c r="C82" s="220"/>
      <c r="D82" s="219"/>
      <c r="E82" s="232">
        <f t="shared" si="13"/>
        <v>4474995</v>
      </c>
      <c r="F82" s="232">
        <f t="shared" si="13"/>
        <v>4474995</v>
      </c>
    </row>
    <row r="83" spans="1:6" ht="24">
      <c r="A83" s="239" t="s">
        <v>322</v>
      </c>
      <c r="B83" s="223" t="s">
        <v>155</v>
      </c>
      <c r="C83" s="224" t="s">
        <v>232</v>
      </c>
      <c r="D83" s="223"/>
      <c r="E83" s="225">
        <f t="shared" si="13"/>
        <v>4474995</v>
      </c>
      <c r="F83" s="225">
        <f t="shared" si="13"/>
        <v>4474995</v>
      </c>
    </row>
    <row r="84" spans="1:6" ht="12.75">
      <c r="A84" s="235" t="s">
        <v>154</v>
      </c>
      <c r="B84" s="219" t="s">
        <v>155</v>
      </c>
      <c r="C84" s="220" t="s">
        <v>156</v>
      </c>
      <c r="D84" s="219"/>
      <c r="E84" s="232">
        <f t="shared" si="13"/>
        <v>4474995</v>
      </c>
      <c r="F84" s="232">
        <f t="shared" si="13"/>
        <v>4474995</v>
      </c>
    </row>
    <row r="85" spans="1:6" ht="12.75">
      <c r="A85" s="237" t="s">
        <v>289</v>
      </c>
      <c r="B85" s="219" t="s">
        <v>155</v>
      </c>
      <c r="C85" s="220" t="s">
        <v>156</v>
      </c>
      <c r="D85" s="219" t="s">
        <v>284</v>
      </c>
      <c r="E85" s="232">
        <f t="shared" si="13"/>
        <v>4474995</v>
      </c>
      <c r="F85" s="232">
        <f t="shared" si="13"/>
        <v>4474995</v>
      </c>
    </row>
    <row r="86" spans="1:6" ht="12.75">
      <c r="A86" s="240" t="s">
        <v>292</v>
      </c>
      <c r="B86" s="219" t="s">
        <v>155</v>
      </c>
      <c r="C86" s="220" t="s">
        <v>156</v>
      </c>
      <c r="D86" s="219" t="s">
        <v>12</v>
      </c>
      <c r="E86" s="232">
        <v>4474995</v>
      </c>
      <c r="F86" s="232">
        <v>4474995</v>
      </c>
    </row>
    <row r="87" spans="1:6" ht="36">
      <c r="A87" s="235" t="s">
        <v>328</v>
      </c>
      <c r="B87" s="219" t="s">
        <v>157</v>
      </c>
      <c r="C87" s="220"/>
      <c r="D87" s="219"/>
      <c r="E87" s="232">
        <f>E88+E93</f>
        <v>8755000</v>
      </c>
      <c r="F87" s="232">
        <f>F88+F93</f>
        <v>8755000</v>
      </c>
    </row>
    <row r="88" spans="1:6" ht="36">
      <c r="A88" s="241" t="s">
        <v>230</v>
      </c>
      <c r="B88" s="219" t="s">
        <v>159</v>
      </c>
      <c r="C88" s="220"/>
      <c r="D88" s="219"/>
      <c r="E88" s="232">
        <f aca="true" t="shared" si="14" ref="E88:F91">E89</f>
        <v>7455000</v>
      </c>
      <c r="F88" s="232">
        <f t="shared" si="14"/>
        <v>7455000</v>
      </c>
    </row>
    <row r="89" spans="1:6" ht="24">
      <c r="A89" s="239" t="s">
        <v>322</v>
      </c>
      <c r="B89" s="223" t="s">
        <v>159</v>
      </c>
      <c r="C89" s="224" t="s">
        <v>232</v>
      </c>
      <c r="D89" s="223"/>
      <c r="E89" s="225">
        <f t="shared" si="14"/>
        <v>7455000</v>
      </c>
      <c r="F89" s="225">
        <f t="shared" si="14"/>
        <v>7455000</v>
      </c>
    </row>
    <row r="90" spans="1:6" ht="12.75">
      <c r="A90" s="240" t="s">
        <v>158</v>
      </c>
      <c r="B90" s="219" t="s">
        <v>159</v>
      </c>
      <c r="C90" s="220" t="s">
        <v>156</v>
      </c>
      <c r="D90" s="219"/>
      <c r="E90" s="232">
        <f t="shared" si="14"/>
        <v>7455000</v>
      </c>
      <c r="F90" s="232">
        <f t="shared" si="14"/>
        <v>7455000</v>
      </c>
    </row>
    <row r="91" spans="1:6" ht="12.75">
      <c r="A91" s="237" t="s">
        <v>289</v>
      </c>
      <c r="B91" s="219" t="s">
        <v>159</v>
      </c>
      <c r="C91" s="220" t="s">
        <v>156</v>
      </c>
      <c r="D91" s="219" t="s">
        <v>284</v>
      </c>
      <c r="E91" s="232">
        <f t="shared" si="14"/>
        <v>7455000</v>
      </c>
      <c r="F91" s="232">
        <f t="shared" si="14"/>
        <v>7455000</v>
      </c>
    </row>
    <row r="92" spans="1:6" ht="12.75">
      <c r="A92" s="240" t="s">
        <v>292</v>
      </c>
      <c r="B92" s="219" t="s">
        <v>159</v>
      </c>
      <c r="C92" s="220" t="s">
        <v>156</v>
      </c>
      <c r="D92" s="219" t="s">
        <v>12</v>
      </c>
      <c r="E92" s="232">
        <v>7455000</v>
      </c>
      <c r="F92" s="232">
        <v>7455000</v>
      </c>
    </row>
    <row r="93" spans="1:6" ht="24">
      <c r="A93" s="242" t="s">
        <v>269</v>
      </c>
      <c r="B93" s="230" t="s">
        <v>271</v>
      </c>
      <c r="C93" s="231"/>
      <c r="D93" s="230"/>
      <c r="E93" s="232">
        <f aca="true" t="shared" si="15" ref="E93:F97">E94</f>
        <v>1300000</v>
      </c>
      <c r="F93" s="232">
        <f t="shared" si="15"/>
        <v>1300000</v>
      </c>
    </row>
    <row r="94" spans="1:6" ht="24">
      <c r="A94" s="226" t="s">
        <v>317</v>
      </c>
      <c r="B94" s="230" t="s">
        <v>270</v>
      </c>
      <c r="C94" s="231"/>
      <c r="D94" s="230"/>
      <c r="E94" s="232">
        <f t="shared" si="15"/>
        <v>1300000</v>
      </c>
      <c r="F94" s="232">
        <f t="shared" si="15"/>
        <v>1300000</v>
      </c>
    </row>
    <row r="95" spans="1:6" ht="12.75">
      <c r="A95" s="222" t="s">
        <v>304</v>
      </c>
      <c r="B95" s="223" t="s">
        <v>270</v>
      </c>
      <c r="C95" s="224" t="s">
        <v>227</v>
      </c>
      <c r="D95" s="223"/>
      <c r="E95" s="225">
        <f t="shared" si="15"/>
        <v>1300000</v>
      </c>
      <c r="F95" s="225">
        <f t="shared" si="15"/>
        <v>1300000</v>
      </c>
    </row>
    <row r="96" spans="1:6" ht="12.75">
      <c r="A96" s="226" t="s">
        <v>177</v>
      </c>
      <c r="B96" s="219" t="s">
        <v>270</v>
      </c>
      <c r="C96" s="220" t="s">
        <v>141</v>
      </c>
      <c r="D96" s="219"/>
      <c r="E96" s="232">
        <f t="shared" si="15"/>
        <v>1300000</v>
      </c>
      <c r="F96" s="232">
        <f t="shared" si="15"/>
        <v>1300000</v>
      </c>
    </row>
    <row r="97" spans="1:6" ht="12.75">
      <c r="A97" s="237" t="s">
        <v>289</v>
      </c>
      <c r="B97" s="219" t="s">
        <v>270</v>
      </c>
      <c r="C97" s="220" t="s">
        <v>141</v>
      </c>
      <c r="D97" s="219" t="s">
        <v>284</v>
      </c>
      <c r="E97" s="232">
        <f t="shared" si="15"/>
        <v>1300000</v>
      </c>
      <c r="F97" s="232">
        <f t="shared" si="15"/>
        <v>1300000</v>
      </c>
    </row>
    <row r="98" spans="1:6" ht="12.75">
      <c r="A98" s="240" t="s">
        <v>292</v>
      </c>
      <c r="B98" s="219" t="s">
        <v>270</v>
      </c>
      <c r="C98" s="220" t="s">
        <v>141</v>
      </c>
      <c r="D98" s="219" t="s">
        <v>12</v>
      </c>
      <c r="E98" s="232">
        <v>1300000</v>
      </c>
      <c r="F98" s="232">
        <v>1300000</v>
      </c>
    </row>
    <row r="99" spans="1:6" ht="24">
      <c r="A99" s="243" t="s">
        <v>162</v>
      </c>
      <c r="B99" s="215" t="s">
        <v>163</v>
      </c>
      <c r="C99" s="216"/>
      <c r="D99" s="215"/>
      <c r="E99" s="217">
        <f>E100+E106</f>
        <v>10270000</v>
      </c>
      <c r="F99" s="217">
        <f>F100+F106</f>
        <v>10270000</v>
      </c>
    </row>
    <row r="100" spans="1:6" ht="36">
      <c r="A100" s="241" t="s">
        <v>170</v>
      </c>
      <c r="B100" s="219" t="s">
        <v>240</v>
      </c>
      <c r="C100" s="219"/>
      <c r="D100" s="219"/>
      <c r="E100" s="221">
        <f aca="true" t="shared" si="16" ref="E100:F104">E101</f>
        <v>8970000</v>
      </c>
      <c r="F100" s="221">
        <f t="shared" si="16"/>
        <v>8970000</v>
      </c>
    </row>
    <row r="101" spans="1:6" ht="36">
      <c r="A101" s="241" t="s">
        <v>171</v>
      </c>
      <c r="B101" s="219" t="s">
        <v>241</v>
      </c>
      <c r="C101" s="219"/>
      <c r="D101" s="219"/>
      <c r="E101" s="221">
        <f t="shared" si="16"/>
        <v>8970000</v>
      </c>
      <c r="F101" s="221">
        <f t="shared" si="16"/>
        <v>8970000</v>
      </c>
    </row>
    <row r="102" spans="1:6" ht="24">
      <c r="A102" s="239" t="s">
        <v>322</v>
      </c>
      <c r="B102" s="223" t="s">
        <v>241</v>
      </c>
      <c r="C102" s="223" t="s">
        <v>232</v>
      </c>
      <c r="D102" s="223"/>
      <c r="E102" s="225">
        <f t="shared" si="16"/>
        <v>8970000</v>
      </c>
      <c r="F102" s="225">
        <f t="shared" si="16"/>
        <v>8970000</v>
      </c>
    </row>
    <row r="103" spans="1:6" ht="12.75">
      <c r="A103" s="240" t="s">
        <v>164</v>
      </c>
      <c r="B103" s="219" t="s">
        <v>241</v>
      </c>
      <c r="C103" s="219" t="s">
        <v>165</v>
      </c>
      <c r="D103" s="219"/>
      <c r="E103" s="221">
        <f t="shared" si="16"/>
        <v>8970000</v>
      </c>
      <c r="F103" s="221">
        <f t="shared" si="16"/>
        <v>8970000</v>
      </c>
    </row>
    <row r="104" spans="1:6" ht="12.75">
      <c r="A104" s="244" t="s">
        <v>291</v>
      </c>
      <c r="B104" s="219" t="s">
        <v>241</v>
      </c>
      <c r="C104" s="219" t="s">
        <v>165</v>
      </c>
      <c r="D104" s="219" t="s">
        <v>160</v>
      </c>
      <c r="E104" s="221">
        <f t="shared" si="16"/>
        <v>8970000</v>
      </c>
      <c r="F104" s="221">
        <f t="shared" si="16"/>
        <v>8970000</v>
      </c>
    </row>
    <row r="105" spans="1:6" ht="12.75">
      <c r="A105" s="240" t="s">
        <v>161</v>
      </c>
      <c r="B105" s="219" t="s">
        <v>241</v>
      </c>
      <c r="C105" s="219" t="s">
        <v>165</v>
      </c>
      <c r="D105" s="219" t="s">
        <v>75</v>
      </c>
      <c r="E105" s="221">
        <v>8970000</v>
      </c>
      <c r="F105" s="221">
        <v>8970000</v>
      </c>
    </row>
    <row r="106" spans="1:6" ht="24">
      <c r="A106" s="241" t="s">
        <v>272</v>
      </c>
      <c r="B106" s="230" t="s">
        <v>273</v>
      </c>
      <c r="C106" s="219"/>
      <c r="D106" s="219"/>
      <c r="E106" s="221">
        <f>E107+E112</f>
        <v>1300000</v>
      </c>
      <c r="F106" s="221">
        <f>F107+F112</f>
        <v>1300000</v>
      </c>
    </row>
    <row r="107" spans="1:6" ht="24">
      <c r="A107" s="241" t="s">
        <v>185</v>
      </c>
      <c r="B107" s="230" t="s">
        <v>274</v>
      </c>
      <c r="C107" s="219"/>
      <c r="D107" s="219"/>
      <c r="E107" s="221">
        <f aca="true" t="shared" si="17" ref="E107:F110">E108</f>
        <v>500000</v>
      </c>
      <c r="F107" s="221">
        <f t="shared" si="17"/>
        <v>500000</v>
      </c>
    </row>
    <row r="108" spans="1:6" ht="12.75">
      <c r="A108" s="222" t="s">
        <v>304</v>
      </c>
      <c r="B108" s="223" t="s">
        <v>274</v>
      </c>
      <c r="C108" s="223" t="s">
        <v>227</v>
      </c>
      <c r="D108" s="223"/>
      <c r="E108" s="225">
        <f t="shared" si="17"/>
        <v>500000</v>
      </c>
      <c r="F108" s="225">
        <f t="shared" si="17"/>
        <v>500000</v>
      </c>
    </row>
    <row r="109" spans="1:6" ht="12.75">
      <c r="A109" s="226" t="s">
        <v>177</v>
      </c>
      <c r="B109" s="219" t="s">
        <v>274</v>
      </c>
      <c r="C109" s="219" t="s">
        <v>141</v>
      </c>
      <c r="D109" s="219"/>
      <c r="E109" s="221">
        <f t="shared" si="17"/>
        <v>500000</v>
      </c>
      <c r="F109" s="221">
        <f t="shared" si="17"/>
        <v>500000</v>
      </c>
    </row>
    <row r="110" spans="1:6" ht="12.75">
      <c r="A110" s="244" t="s">
        <v>291</v>
      </c>
      <c r="B110" s="219" t="s">
        <v>274</v>
      </c>
      <c r="C110" s="219" t="s">
        <v>141</v>
      </c>
      <c r="D110" s="219" t="s">
        <v>160</v>
      </c>
      <c r="E110" s="221">
        <f t="shared" si="17"/>
        <v>500000</v>
      </c>
      <c r="F110" s="221">
        <f t="shared" si="17"/>
        <v>500000</v>
      </c>
    </row>
    <row r="111" spans="1:6" ht="12.75">
      <c r="A111" s="240" t="s">
        <v>161</v>
      </c>
      <c r="B111" s="219" t="s">
        <v>274</v>
      </c>
      <c r="C111" s="219" t="s">
        <v>141</v>
      </c>
      <c r="D111" s="219" t="s">
        <v>75</v>
      </c>
      <c r="E111" s="221">
        <v>500000</v>
      </c>
      <c r="F111" s="221">
        <v>500000</v>
      </c>
    </row>
    <row r="112" spans="1:6" ht="24">
      <c r="A112" s="241" t="s">
        <v>186</v>
      </c>
      <c r="B112" s="219" t="s">
        <v>275</v>
      </c>
      <c r="C112" s="231"/>
      <c r="D112" s="230"/>
      <c r="E112" s="232">
        <f aca="true" t="shared" si="18" ref="E112:F115">E113</f>
        <v>800000</v>
      </c>
      <c r="F112" s="232">
        <f t="shared" si="18"/>
        <v>800000</v>
      </c>
    </row>
    <row r="113" spans="1:6" ht="24">
      <c r="A113" s="239" t="s">
        <v>322</v>
      </c>
      <c r="B113" s="223" t="s">
        <v>275</v>
      </c>
      <c r="C113" s="224" t="s">
        <v>232</v>
      </c>
      <c r="D113" s="223"/>
      <c r="E113" s="225">
        <f t="shared" si="18"/>
        <v>800000</v>
      </c>
      <c r="F113" s="225">
        <f t="shared" si="18"/>
        <v>800000</v>
      </c>
    </row>
    <row r="114" spans="1:6" ht="12.75">
      <c r="A114" s="240" t="s">
        <v>164</v>
      </c>
      <c r="B114" s="219" t="s">
        <v>275</v>
      </c>
      <c r="C114" s="219" t="s">
        <v>165</v>
      </c>
      <c r="D114" s="219"/>
      <c r="E114" s="221">
        <f t="shared" si="18"/>
        <v>800000</v>
      </c>
      <c r="F114" s="221">
        <f t="shared" si="18"/>
        <v>800000</v>
      </c>
    </row>
    <row r="115" spans="1:6" ht="12.75">
      <c r="A115" s="244" t="s">
        <v>290</v>
      </c>
      <c r="B115" s="219" t="s">
        <v>275</v>
      </c>
      <c r="C115" s="219" t="s">
        <v>165</v>
      </c>
      <c r="D115" s="219" t="s">
        <v>323</v>
      </c>
      <c r="E115" s="221">
        <f t="shared" si="18"/>
        <v>800000</v>
      </c>
      <c r="F115" s="221">
        <f t="shared" si="18"/>
        <v>800000</v>
      </c>
    </row>
    <row r="116" spans="1:6" ht="12.75">
      <c r="A116" s="244" t="s">
        <v>285</v>
      </c>
      <c r="B116" s="219" t="s">
        <v>275</v>
      </c>
      <c r="C116" s="219" t="s">
        <v>165</v>
      </c>
      <c r="D116" s="219" t="s">
        <v>187</v>
      </c>
      <c r="E116" s="221">
        <v>800000</v>
      </c>
      <c r="F116" s="221">
        <v>800000</v>
      </c>
    </row>
    <row r="117" spans="1:6" ht="12.75">
      <c r="A117" s="238" t="s">
        <v>296</v>
      </c>
      <c r="B117" s="245">
        <v>8100000</v>
      </c>
      <c r="C117" s="216"/>
      <c r="D117" s="215"/>
      <c r="E117" s="217">
        <f>E119</f>
        <v>1141595</v>
      </c>
      <c r="F117" s="217">
        <f>F119</f>
        <v>1141595</v>
      </c>
    </row>
    <row r="118" spans="1:6" ht="12.75">
      <c r="A118" s="227" t="s">
        <v>301</v>
      </c>
      <c r="B118" s="230" t="s">
        <v>300</v>
      </c>
      <c r="C118" s="231"/>
      <c r="D118" s="230"/>
      <c r="E118" s="232">
        <f>E119</f>
        <v>1141595</v>
      </c>
      <c r="F118" s="232">
        <f>F119</f>
        <v>1141595</v>
      </c>
    </row>
    <row r="119" spans="1:6" ht="12.75">
      <c r="A119" s="235" t="s">
        <v>298</v>
      </c>
      <c r="B119" s="246">
        <v>8110000</v>
      </c>
      <c r="C119" s="220"/>
      <c r="D119" s="219"/>
      <c r="E119" s="221">
        <f>E120+E125</f>
        <v>1141595</v>
      </c>
      <c r="F119" s="221">
        <f>F120+F125</f>
        <v>1141595</v>
      </c>
    </row>
    <row r="120" spans="1:6" ht="24">
      <c r="A120" s="235" t="s">
        <v>297</v>
      </c>
      <c r="B120" s="246">
        <v>8118021</v>
      </c>
      <c r="C120" s="220"/>
      <c r="D120" s="219"/>
      <c r="E120" s="221">
        <f aca="true" t="shared" si="19" ref="E120:F123">E121</f>
        <v>826595</v>
      </c>
      <c r="F120" s="221">
        <f t="shared" si="19"/>
        <v>826595</v>
      </c>
    </row>
    <row r="121" spans="1:6" ht="36">
      <c r="A121" s="247" t="s">
        <v>299</v>
      </c>
      <c r="B121" s="248">
        <v>8118021</v>
      </c>
      <c r="C121" s="224">
        <v>100</v>
      </c>
      <c r="D121" s="223"/>
      <c r="E121" s="225">
        <f t="shared" si="19"/>
        <v>826595</v>
      </c>
      <c r="F121" s="225">
        <f t="shared" si="19"/>
        <v>826595</v>
      </c>
    </row>
    <row r="122" spans="1:6" ht="12.75">
      <c r="A122" s="249" t="s">
        <v>173</v>
      </c>
      <c r="B122" s="250">
        <v>8118021</v>
      </c>
      <c r="C122" s="231" t="s">
        <v>143</v>
      </c>
      <c r="D122" s="230"/>
      <c r="E122" s="232">
        <f t="shared" si="19"/>
        <v>826595</v>
      </c>
      <c r="F122" s="232">
        <f t="shared" si="19"/>
        <v>826595</v>
      </c>
    </row>
    <row r="123" spans="1:6" ht="12.75">
      <c r="A123" s="240" t="s">
        <v>287</v>
      </c>
      <c r="B123" s="250">
        <v>8118021</v>
      </c>
      <c r="C123" s="231" t="s">
        <v>143</v>
      </c>
      <c r="D123" s="230" t="s">
        <v>37</v>
      </c>
      <c r="E123" s="232">
        <f t="shared" si="19"/>
        <v>826595</v>
      </c>
      <c r="F123" s="232">
        <f t="shared" si="19"/>
        <v>826595</v>
      </c>
    </row>
    <row r="124" spans="1:6" ht="12.75">
      <c r="A124" s="249" t="s">
        <v>172</v>
      </c>
      <c r="B124" s="250">
        <v>8118021</v>
      </c>
      <c r="C124" s="231" t="s">
        <v>143</v>
      </c>
      <c r="D124" s="230" t="s">
        <v>35</v>
      </c>
      <c r="E124" s="232">
        <v>826595</v>
      </c>
      <c r="F124" s="232">
        <v>826595</v>
      </c>
    </row>
    <row r="125" spans="1:6" ht="24">
      <c r="A125" s="242" t="s">
        <v>303</v>
      </c>
      <c r="B125" s="230" t="s">
        <v>140</v>
      </c>
      <c r="C125" s="231"/>
      <c r="D125" s="230"/>
      <c r="E125" s="232">
        <f aca="true" t="shared" si="20" ref="E125:F128">E126</f>
        <v>315000</v>
      </c>
      <c r="F125" s="232">
        <f t="shared" si="20"/>
        <v>315000</v>
      </c>
    </row>
    <row r="126" spans="1:6" ht="12.75">
      <c r="A126" s="222" t="s">
        <v>304</v>
      </c>
      <c r="B126" s="223" t="s">
        <v>140</v>
      </c>
      <c r="C126" s="224" t="s">
        <v>227</v>
      </c>
      <c r="D126" s="223"/>
      <c r="E126" s="225">
        <f t="shared" si="20"/>
        <v>315000</v>
      </c>
      <c r="F126" s="225">
        <f t="shared" si="20"/>
        <v>315000</v>
      </c>
    </row>
    <row r="127" spans="1:6" ht="12.75">
      <c r="A127" s="227" t="s">
        <v>149</v>
      </c>
      <c r="B127" s="230" t="s">
        <v>140</v>
      </c>
      <c r="C127" s="231" t="s">
        <v>141</v>
      </c>
      <c r="D127" s="230"/>
      <c r="E127" s="232">
        <f t="shared" si="20"/>
        <v>315000</v>
      </c>
      <c r="F127" s="232">
        <f t="shared" si="20"/>
        <v>315000</v>
      </c>
    </row>
    <row r="128" spans="1:6" ht="12.75">
      <c r="A128" s="240" t="s">
        <v>287</v>
      </c>
      <c r="B128" s="230" t="s">
        <v>140</v>
      </c>
      <c r="C128" s="231" t="s">
        <v>141</v>
      </c>
      <c r="D128" s="230" t="s">
        <v>37</v>
      </c>
      <c r="E128" s="232">
        <f t="shared" si="20"/>
        <v>315000</v>
      </c>
      <c r="F128" s="232">
        <f t="shared" si="20"/>
        <v>315000</v>
      </c>
    </row>
    <row r="129" spans="1:6" ht="12.75">
      <c r="A129" s="249" t="s">
        <v>174</v>
      </c>
      <c r="B129" s="230" t="s">
        <v>140</v>
      </c>
      <c r="C129" s="231" t="s">
        <v>141</v>
      </c>
      <c r="D129" s="230" t="s">
        <v>9</v>
      </c>
      <c r="E129" s="232">
        <v>315000</v>
      </c>
      <c r="F129" s="232">
        <v>315000</v>
      </c>
    </row>
    <row r="130" spans="1:6" ht="12.75">
      <c r="A130" s="251" t="s">
        <v>179</v>
      </c>
      <c r="B130" s="215" t="s">
        <v>305</v>
      </c>
      <c r="C130" s="216"/>
      <c r="D130" s="215"/>
      <c r="E130" s="217">
        <f>E131</f>
        <v>11465747</v>
      </c>
      <c r="F130" s="217">
        <f>F131</f>
        <v>11465747</v>
      </c>
    </row>
    <row r="131" spans="1:6" ht="12.75">
      <c r="A131" s="226" t="s">
        <v>306</v>
      </c>
      <c r="B131" s="252" t="s">
        <v>146</v>
      </c>
      <c r="C131" s="236"/>
      <c r="D131" s="252"/>
      <c r="E131" s="253">
        <f>E132+E144+E149</f>
        <v>11465747</v>
      </c>
      <c r="F131" s="253">
        <f>F132+F144+F149</f>
        <v>11465747</v>
      </c>
    </row>
    <row r="132" spans="1:6" ht="24">
      <c r="A132" s="226" t="s">
        <v>178</v>
      </c>
      <c r="B132" s="252" t="s">
        <v>147</v>
      </c>
      <c r="C132" s="236"/>
      <c r="D132" s="252"/>
      <c r="E132" s="253">
        <v>11465747</v>
      </c>
      <c r="F132" s="253">
        <v>11465747</v>
      </c>
    </row>
    <row r="133" spans="1:6" ht="36">
      <c r="A133" s="247" t="s">
        <v>299</v>
      </c>
      <c r="B133" s="223" t="s">
        <v>147</v>
      </c>
      <c r="C133" s="224" t="s">
        <v>228</v>
      </c>
      <c r="D133" s="223"/>
      <c r="E133" s="225">
        <f>E134+E137</f>
        <v>0</v>
      </c>
      <c r="F133" s="225">
        <f>F134+F137</f>
        <v>0</v>
      </c>
    </row>
    <row r="134" spans="1:6" ht="12.75">
      <c r="A134" s="249" t="s">
        <v>144</v>
      </c>
      <c r="B134" s="252" t="s">
        <v>147</v>
      </c>
      <c r="C134" s="236" t="s">
        <v>145</v>
      </c>
      <c r="D134" s="252"/>
      <c r="E134" s="253">
        <f>E135</f>
        <v>0</v>
      </c>
      <c r="F134" s="253">
        <f>F135</f>
        <v>0</v>
      </c>
    </row>
    <row r="135" spans="1:6" ht="12.75">
      <c r="A135" s="240" t="s">
        <v>287</v>
      </c>
      <c r="B135" s="252" t="s">
        <v>147</v>
      </c>
      <c r="C135" s="236" t="s">
        <v>145</v>
      </c>
      <c r="D135" s="252" t="s">
        <v>37</v>
      </c>
      <c r="E135" s="253">
        <f>E136</f>
        <v>0</v>
      </c>
      <c r="F135" s="253">
        <f>F136</f>
        <v>0</v>
      </c>
    </row>
    <row r="136" spans="1:6" ht="12.75">
      <c r="A136" s="254" t="s">
        <v>176</v>
      </c>
      <c r="B136" s="252" t="s">
        <v>147</v>
      </c>
      <c r="C136" s="236" t="s">
        <v>145</v>
      </c>
      <c r="D136" s="252" t="s">
        <v>10</v>
      </c>
      <c r="E136" s="253">
        <v>0</v>
      </c>
      <c r="F136" s="253">
        <v>0</v>
      </c>
    </row>
    <row r="137" spans="1:6" ht="12.75">
      <c r="A137" s="249" t="s">
        <v>148</v>
      </c>
      <c r="B137" s="252" t="s">
        <v>147</v>
      </c>
      <c r="C137" s="236" t="s">
        <v>143</v>
      </c>
      <c r="D137" s="252"/>
      <c r="E137" s="253">
        <f>E138</f>
        <v>0</v>
      </c>
      <c r="F137" s="253">
        <f>F138</f>
        <v>0</v>
      </c>
    </row>
    <row r="138" spans="1:6" ht="12.75">
      <c r="A138" s="240" t="s">
        <v>287</v>
      </c>
      <c r="B138" s="252" t="s">
        <v>147</v>
      </c>
      <c r="C138" s="236" t="s">
        <v>143</v>
      </c>
      <c r="D138" s="252" t="s">
        <v>37</v>
      </c>
      <c r="E138" s="253">
        <f>E139</f>
        <v>0</v>
      </c>
      <c r="F138" s="253">
        <f>F139</f>
        <v>0</v>
      </c>
    </row>
    <row r="139" spans="1:6" ht="12.75">
      <c r="A139" s="254" t="s">
        <v>176</v>
      </c>
      <c r="B139" s="252" t="s">
        <v>147</v>
      </c>
      <c r="C139" s="236" t="s">
        <v>143</v>
      </c>
      <c r="D139" s="252" t="s">
        <v>10</v>
      </c>
      <c r="E139" s="253">
        <v>0</v>
      </c>
      <c r="F139" s="253">
        <v>0</v>
      </c>
    </row>
    <row r="140" spans="1:6" ht="12.75">
      <c r="A140" s="222" t="s">
        <v>304</v>
      </c>
      <c r="B140" s="223" t="s">
        <v>147</v>
      </c>
      <c r="C140" s="224" t="s">
        <v>227</v>
      </c>
      <c r="D140" s="223"/>
      <c r="E140" s="225">
        <f aca="true" t="shared" si="21" ref="E140:F142">E141</f>
        <v>0</v>
      </c>
      <c r="F140" s="225">
        <f t="shared" si="21"/>
        <v>0</v>
      </c>
    </row>
    <row r="141" spans="1:6" ht="12.75">
      <c r="A141" s="226" t="s">
        <v>177</v>
      </c>
      <c r="B141" s="252" t="s">
        <v>147</v>
      </c>
      <c r="C141" s="236" t="s">
        <v>141</v>
      </c>
      <c r="D141" s="252"/>
      <c r="E141" s="253">
        <f t="shared" si="21"/>
        <v>0</v>
      </c>
      <c r="F141" s="253">
        <f t="shared" si="21"/>
        <v>0</v>
      </c>
    </row>
    <row r="142" spans="1:6" ht="12.75">
      <c r="A142" s="240" t="s">
        <v>287</v>
      </c>
      <c r="B142" s="252" t="s">
        <v>147</v>
      </c>
      <c r="C142" s="236" t="s">
        <v>141</v>
      </c>
      <c r="D142" s="252" t="s">
        <v>37</v>
      </c>
      <c r="E142" s="253">
        <f t="shared" si="21"/>
        <v>0</v>
      </c>
      <c r="F142" s="253">
        <f t="shared" si="21"/>
        <v>0</v>
      </c>
    </row>
    <row r="143" spans="1:6" ht="12.75">
      <c r="A143" s="254" t="s">
        <v>176</v>
      </c>
      <c r="B143" s="252" t="s">
        <v>147</v>
      </c>
      <c r="C143" s="236" t="s">
        <v>141</v>
      </c>
      <c r="D143" s="252" t="s">
        <v>10</v>
      </c>
      <c r="E143" s="253">
        <v>0</v>
      </c>
      <c r="F143" s="253">
        <v>0</v>
      </c>
    </row>
    <row r="144" spans="1:6" ht="24">
      <c r="A144" s="228" t="s">
        <v>324</v>
      </c>
      <c r="B144" s="230" t="s">
        <v>277</v>
      </c>
      <c r="C144" s="230"/>
      <c r="D144" s="230"/>
      <c r="E144" s="255">
        <f>E145</f>
        <v>0</v>
      </c>
      <c r="F144" s="255">
        <f>F145</f>
        <v>0</v>
      </c>
    </row>
    <row r="145" spans="1:6" ht="12.75">
      <c r="A145" s="256"/>
      <c r="B145" s="223" t="s">
        <v>277</v>
      </c>
      <c r="C145" s="223"/>
      <c r="D145" s="223"/>
      <c r="E145" s="257">
        <f aca="true" t="shared" si="22" ref="E145:F147">E146</f>
        <v>0</v>
      </c>
      <c r="F145" s="257">
        <f t="shared" si="22"/>
        <v>0</v>
      </c>
    </row>
    <row r="146" spans="1:6" ht="12.75">
      <c r="A146" s="258"/>
      <c r="B146" s="219" t="s">
        <v>277</v>
      </c>
      <c r="C146" s="219"/>
      <c r="D146" s="219"/>
      <c r="E146" s="259">
        <f t="shared" si="22"/>
        <v>0</v>
      </c>
      <c r="F146" s="259">
        <f t="shared" si="22"/>
        <v>0</v>
      </c>
    </row>
    <row r="147" spans="1:6" ht="12.75">
      <c r="A147" s="244" t="s">
        <v>290</v>
      </c>
      <c r="B147" s="219" t="s">
        <v>277</v>
      </c>
      <c r="C147" s="219"/>
      <c r="D147" s="219" t="s">
        <v>323</v>
      </c>
      <c r="E147" s="259">
        <f t="shared" si="22"/>
        <v>0</v>
      </c>
      <c r="F147" s="259">
        <f t="shared" si="22"/>
        <v>0</v>
      </c>
    </row>
    <row r="148" spans="1:6" ht="12.75">
      <c r="A148" s="244" t="s">
        <v>293</v>
      </c>
      <c r="B148" s="219" t="s">
        <v>277</v>
      </c>
      <c r="C148" s="219"/>
      <c r="D148" s="219" t="s">
        <v>276</v>
      </c>
      <c r="E148" s="259">
        <v>0</v>
      </c>
      <c r="F148" s="259">
        <v>0</v>
      </c>
    </row>
    <row r="149" spans="1:6" ht="24">
      <c r="A149" s="233" t="s">
        <v>313</v>
      </c>
      <c r="B149" s="230" t="s">
        <v>233</v>
      </c>
      <c r="C149" s="231"/>
      <c r="D149" s="230"/>
      <c r="E149" s="232">
        <f aca="true" t="shared" si="23" ref="E149:F152">E150</f>
        <v>0</v>
      </c>
      <c r="F149" s="232">
        <f t="shared" si="23"/>
        <v>0</v>
      </c>
    </row>
    <row r="150" spans="1:6" ht="12.75">
      <c r="A150" s="222" t="s">
        <v>304</v>
      </c>
      <c r="B150" s="223" t="s">
        <v>233</v>
      </c>
      <c r="C150" s="224" t="s">
        <v>227</v>
      </c>
      <c r="D150" s="223"/>
      <c r="E150" s="225">
        <f t="shared" si="23"/>
        <v>0</v>
      </c>
      <c r="F150" s="225">
        <f t="shared" si="23"/>
        <v>0</v>
      </c>
    </row>
    <row r="151" spans="1:6" ht="12.75">
      <c r="A151" s="226" t="s">
        <v>177</v>
      </c>
      <c r="B151" s="219" t="s">
        <v>233</v>
      </c>
      <c r="C151" s="220" t="s">
        <v>141</v>
      </c>
      <c r="D151" s="219"/>
      <c r="E151" s="221">
        <f t="shared" si="23"/>
        <v>0</v>
      </c>
      <c r="F151" s="221">
        <f t="shared" si="23"/>
        <v>0</v>
      </c>
    </row>
    <row r="152" spans="1:6" ht="12.75">
      <c r="A152" s="240" t="s">
        <v>287</v>
      </c>
      <c r="B152" s="219" t="s">
        <v>233</v>
      </c>
      <c r="C152" s="220" t="s">
        <v>141</v>
      </c>
      <c r="D152" s="219" t="s">
        <v>37</v>
      </c>
      <c r="E152" s="221">
        <f t="shared" si="23"/>
        <v>0</v>
      </c>
      <c r="F152" s="221">
        <f t="shared" si="23"/>
        <v>0</v>
      </c>
    </row>
    <row r="153" spans="1:6" ht="12.75">
      <c r="A153" s="234" t="s">
        <v>180</v>
      </c>
      <c r="B153" s="219" t="s">
        <v>233</v>
      </c>
      <c r="C153" s="220" t="s">
        <v>141</v>
      </c>
      <c r="D153" s="219" t="s">
        <v>76</v>
      </c>
      <c r="E153" s="221">
        <v>0</v>
      </c>
      <c r="F153" s="221">
        <v>0</v>
      </c>
    </row>
    <row r="154" spans="1:6" ht="24">
      <c r="A154" s="260" t="s">
        <v>314</v>
      </c>
      <c r="B154" s="215" t="s">
        <v>234</v>
      </c>
      <c r="C154" s="216"/>
      <c r="D154" s="215"/>
      <c r="E154" s="217">
        <f>E155</f>
        <v>1213872</v>
      </c>
      <c r="F154" s="217">
        <f>F155</f>
        <v>1213872</v>
      </c>
    </row>
    <row r="155" spans="1:6" ht="24">
      <c r="A155" s="261" t="s">
        <v>315</v>
      </c>
      <c r="B155" s="219" t="s">
        <v>235</v>
      </c>
      <c r="C155" s="220"/>
      <c r="D155" s="219"/>
      <c r="E155" s="221">
        <f>E156</f>
        <v>1213872</v>
      </c>
      <c r="F155" s="221">
        <f>F156</f>
        <v>1213872</v>
      </c>
    </row>
    <row r="156" spans="1:6" ht="36">
      <c r="A156" s="262" t="s">
        <v>316</v>
      </c>
      <c r="B156" s="219" t="s">
        <v>236</v>
      </c>
      <c r="C156" s="220"/>
      <c r="D156" s="219"/>
      <c r="E156" s="221">
        <f>E157+E161</f>
        <v>1213872</v>
      </c>
      <c r="F156" s="221">
        <f>F157+F161</f>
        <v>1213872</v>
      </c>
    </row>
    <row r="157" spans="1:6" ht="36">
      <c r="A157" s="247" t="s">
        <v>299</v>
      </c>
      <c r="B157" s="223" t="s">
        <v>236</v>
      </c>
      <c r="C157" s="224" t="s">
        <v>228</v>
      </c>
      <c r="D157" s="223"/>
      <c r="E157" s="225">
        <f aca="true" t="shared" si="24" ref="E157:F159">E158</f>
        <v>1163872</v>
      </c>
      <c r="F157" s="225">
        <f t="shared" si="24"/>
        <v>1163872</v>
      </c>
    </row>
    <row r="158" spans="1:6" ht="12.75">
      <c r="A158" s="249" t="s">
        <v>144</v>
      </c>
      <c r="B158" s="219" t="s">
        <v>236</v>
      </c>
      <c r="C158" s="220" t="s">
        <v>145</v>
      </c>
      <c r="D158" s="219"/>
      <c r="E158" s="221">
        <f t="shared" si="24"/>
        <v>1163872</v>
      </c>
      <c r="F158" s="221">
        <f t="shared" si="24"/>
        <v>1163872</v>
      </c>
    </row>
    <row r="159" spans="1:6" ht="12.75">
      <c r="A159" s="240" t="s">
        <v>287</v>
      </c>
      <c r="B159" s="219" t="s">
        <v>236</v>
      </c>
      <c r="C159" s="220" t="s">
        <v>145</v>
      </c>
      <c r="D159" s="219" t="s">
        <v>37</v>
      </c>
      <c r="E159" s="221">
        <f t="shared" si="24"/>
        <v>1163872</v>
      </c>
      <c r="F159" s="221">
        <f t="shared" si="24"/>
        <v>1163872</v>
      </c>
    </row>
    <row r="160" spans="1:6" ht="12.75">
      <c r="A160" s="234" t="s">
        <v>180</v>
      </c>
      <c r="B160" s="219" t="s">
        <v>236</v>
      </c>
      <c r="C160" s="220" t="s">
        <v>145</v>
      </c>
      <c r="D160" s="219" t="s">
        <v>76</v>
      </c>
      <c r="E160" s="221">
        <v>1163872</v>
      </c>
      <c r="F160" s="221">
        <v>1163872</v>
      </c>
    </row>
    <row r="161" spans="1:6" ht="12.75">
      <c r="A161" s="222" t="s">
        <v>304</v>
      </c>
      <c r="B161" s="223" t="s">
        <v>236</v>
      </c>
      <c r="C161" s="224" t="s">
        <v>227</v>
      </c>
      <c r="D161" s="223"/>
      <c r="E161" s="225">
        <f aca="true" t="shared" si="25" ref="E161:F163">E162</f>
        <v>50000</v>
      </c>
      <c r="F161" s="225">
        <f t="shared" si="25"/>
        <v>50000</v>
      </c>
    </row>
    <row r="162" spans="1:6" ht="12.75">
      <c r="A162" s="226" t="s">
        <v>177</v>
      </c>
      <c r="B162" s="219" t="s">
        <v>236</v>
      </c>
      <c r="C162" s="220" t="s">
        <v>141</v>
      </c>
      <c r="D162" s="219"/>
      <c r="E162" s="221">
        <f t="shared" si="25"/>
        <v>50000</v>
      </c>
      <c r="F162" s="221">
        <f t="shared" si="25"/>
        <v>50000</v>
      </c>
    </row>
    <row r="163" spans="1:6" ht="12.75">
      <c r="A163" s="240" t="s">
        <v>287</v>
      </c>
      <c r="B163" s="219" t="s">
        <v>236</v>
      </c>
      <c r="C163" s="220" t="s">
        <v>141</v>
      </c>
      <c r="D163" s="219" t="s">
        <v>37</v>
      </c>
      <c r="E163" s="221">
        <f t="shared" si="25"/>
        <v>50000</v>
      </c>
      <c r="F163" s="221">
        <f t="shared" si="25"/>
        <v>50000</v>
      </c>
    </row>
    <row r="164" spans="1:6" ht="12.75">
      <c r="A164" s="234" t="s">
        <v>180</v>
      </c>
      <c r="B164" s="219" t="s">
        <v>236</v>
      </c>
      <c r="C164" s="220" t="s">
        <v>141</v>
      </c>
      <c r="D164" s="219" t="s">
        <v>76</v>
      </c>
      <c r="E164" s="221">
        <v>50000</v>
      </c>
      <c r="F164" s="221">
        <v>50000</v>
      </c>
    </row>
    <row r="165" spans="1:6" ht="12.75">
      <c r="A165" s="238" t="s">
        <v>179</v>
      </c>
      <c r="B165" s="215" t="s">
        <v>181</v>
      </c>
      <c r="C165" s="216"/>
      <c r="D165" s="215"/>
      <c r="E165" s="217">
        <f aca="true" t="shared" si="26" ref="E165:F170">E166</f>
        <v>500000</v>
      </c>
      <c r="F165" s="217">
        <f t="shared" si="26"/>
        <v>500000</v>
      </c>
    </row>
    <row r="166" spans="1:6" ht="12.75">
      <c r="A166" s="227" t="s">
        <v>306</v>
      </c>
      <c r="B166" s="230" t="s">
        <v>308</v>
      </c>
      <c r="C166" s="231"/>
      <c r="D166" s="230"/>
      <c r="E166" s="232">
        <f t="shared" si="26"/>
        <v>500000</v>
      </c>
      <c r="F166" s="232">
        <f t="shared" si="26"/>
        <v>500000</v>
      </c>
    </row>
    <row r="167" spans="1:6" ht="12.75">
      <c r="A167" s="237" t="s">
        <v>309</v>
      </c>
      <c r="B167" s="252" t="s">
        <v>150</v>
      </c>
      <c r="C167" s="236"/>
      <c r="D167" s="252"/>
      <c r="E167" s="253">
        <f t="shared" si="26"/>
        <v>500000</v>
      </c>
      <c r="F167" s="253">
        <f t="shared" si="26"/>
        <v>500000</v>
      </c>
    </row>
    <row r="168" spans="1:6" ht="12.75">
      <c r="A168" s="239" t="s">
        <v>310</v>
      </c>
      <c r="B168" s="223" t="s">
        <v>150</v>
      </c>
      <c r="C168" s="224" t="s">
        <v>311</v>
      </c>
      <c r="D168" s="223"/>
      <c r="E168" s="225">
        <f t="shared" si="26"/>
        <v>500000</v>
      </c>
      <c r="F168" s="225">
        <f t="shared" si="26"/>
        <v>500000</v>
      </c>
    </row>
    <row r="169" spans="1:6" ht="12.75">
      <c r="A169" s="262" t="s">
        <v>312</v>
      </c>
      <c r="B169" s="230" t="s">
        <v>150</v>
      </c>
      <c r="C169" s="231" t="s">
        <v>260</v>
      </c>
      <c r="D169" s="230"/>
      <c r="E169" s="232">
        <f t="shared" si="26"/>
        <v>500000</v>
      </c>
      <c r="F169" s="232">
        <f t="shared" si="26"/>
        <v>500000</v>
      </c>
    </row>
    <row r="170" spans="1:6" ht="12.75">
      <c r="A170" s="240" t="s">
        <v>287</v>
      </c>
      <c r="B170" s="230" t="s">
        <v>150</v>
      </c>
      <c r="C170" s="231" t="s">
        <v>260</v>
      </c>
      <c r="D170" s="230" t="s">
        <v>37</v>
      </c>
      <c r="E170" s="232">
        <f t="shared" si="26"/>
        <v>500000</v>
      </c>
      <c r="F170" s="232">
        <f t="shared" si="26"/>
        <v>500000</v>
      </c>
    </row>
    <row r="171" spans="1:6" ht="12.75">
      <c r="A171" s="234" t="s">
        <v>11</v>
      </c>
      <c r="B171" s="230" t="s">
        <v>150</v>
      </c>
      <c r="C171" s="231" t="s">
        <v>260</v>
      </c>
      <c r="D171" s="230" t="s">
        <v>77</v>
      </c>
      <c r="E171" s="232">
        <v>500000</v>
      </c>
      <c r="F171" s="232">
        <v>500000</v>
      </c>
    </row>
    <row r="172" spans="1:6" ht="12.75">
      <c r="A172" s="210" t="s">
        <v>52</v>
      </c>
      <c r="B172" s="246"/>
      <c r="C172" s="263"/>
      <c r="D172" s="219"/>
      <c r="E172" s="264">
        <f>E165+E154+E130+E117+E99+E80+E10</f>
        <v>52025000</v>
      </c>
      <c r="F172" s="264">
        <f>F165+F154+F130+F117+F99+F80+F10</f>
        <v>52045000</v>
      </c>
    </row>
    <row r="173" spans="1:6" ht="12.75">
      <c r="A173" s="208"/>
      <c r="B173" s="208"/>
      <c r="C173" s="208"/>
      <c r="D173" s="208"/>
      <c r="E173" s="208"/>
      <c r="F173" s="208"/>
    </row>
    <row r="174" spans="1:6" ht="12.75">
      <c r="A174" s="208"/>
      <c r="B174" s="208"/>
      <c r="C174" s="208"/>
      <c r="D174" s="208"/>
      <c r="E174" s="208"/>
      <c r="F174" s="20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Гордеева В.П.</cp:lastModifiedBy>
  <cp:lastPrinted>2013-11-11T01:49:54Z</cp:lastPrinted>
  <dcterms:created xsi:type="dcterms:W3CDTF">1996-10-08T23:32:33Z</dcterms:created>
  <dcterms:modified xsi:type="dcterms:W3CDTF">2013-11-11T01:53:28Z</dcterms:modified>
  <cp:category/>
  <cp:version/>
  <cp:contentType/>
  <cp:contentStatus/>
</cp:coreProperties>
</file>